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000" firstSheet="8" activeTab="8"/>
  </bookViews>
  <sheets>
    <sheet name="zbroj vlast i COP" sheetId="1" state="hidden" r:id="rId1"/>
    <sheet name="Izvori_upute 2017" sheetId="2" state="hidden" r:id="rId2"/>
    <sheet name="izvori_pravilnik RH" sheetId="3" state="hidden" r:id="rId3"/>
    <sheet name="izvori_grad_2016" sheetId="4" state="hidden" r:id="rId4"/>
    <sheet name="IZVOI_ustanove" sheetId="5" state="hidden" r:id="rId5"/>
    <sheet name="IZVORI_promjene" sheetId="6" state="hidden" r:id="rId6"/>
    <sheet name="IZVORI_svi" sheetId="7" state="hidden" r:id="rId7"/>
    <sheet name="IZVORI_skica" sheetId="8" state="hidden" r:id="rId8"/>
    <sheet name="PRIHODI" sheetId="9" r:id="rId9"/>
    <sheet name="RASHIDI i DI" sheetId="10" r:id="rId10"/>
    <sheet name="List2" sheetId="11" r:id="rId11"/>
  </sheets>
  <definedNames>
    <definedName name="_xlnm.Print_Titles" localSheetId="8">'PRIHODI'!$13:$14</definedName>
    <definedName name="_xlnm.Print_Titles" localSheetId="9">'RASHIDI i DI'!$5:$6</definedName>
  </definedNames>
  <calcPr fullCalcOnLoad="1"/>
</workbook>
</file>

<file path=xl/sharedStrings.xml><?xml version="1.0" encoding="utf-8"?>
<sst xmlns="http://schemas.openxmlformats.org/spreadsheetml/2006/main" count="1119" uniqueCount="586">
  <si>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</si>
  <si>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</si>
  <si>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</si>
  <si>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</si>
  <si>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</si>
  <si>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</si>
  <si>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</si>
  <si>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</si>
  <si>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</si>
  <si>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</si>
  <si>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3132</t>
  </si>
  <si>
    <t>Doprinosi za obvezno zdravstveno osiguranje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</si>
  <si>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</si>
  <si>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</si>
  <si>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</si>
  <si>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</si>
  <si>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</si>
  <si>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</si>
  <si>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</si>
  <si>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3222</t>
  </si>
  <si>
    <t>Materijal i sirovine</t>
  </si>
  <si>
    <t>3223</t>
  </si>
  <si>
    <t>Energija</t>
  </si>
  <si>
    <t>3225</t>
  </si>
  <si>
    <t>Sitni inventar i auto gume</t>
  </si>
  <si>
    <t>3227</t>
  </si>
  <si>
    <t>Službena, radna i zaštitna odjeća i obuća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</si>
  <si>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</si>
  <si>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</si>
  <si>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</si>
  <si>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</si>
  <si>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</si>
  <si>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</si>
  <si>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</si>
  <si>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</si>
  <si>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</si>
  <si>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</si>
  <si>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</si>
  <si>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</si>
  <si>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</si>
  <si>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</si>
  <si>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</si>
  <si>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</si>
  <si>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</si>
  <si>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</si>
  <si>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</si>
  <si>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</si>
  <si>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</si>
  <si>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</si>
  <si>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</si>
  <si>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</si>
  <si>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</si>
  <si>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</si>
  <si>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</si>
  <si>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</si>
  <si>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</si>
  <si>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</si>
  <si>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</si>
  <si>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</si>
  <si>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</si>
  <si>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</si>
  <si>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</si>
  <si>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</si>
  <si>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</si>
  <si>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</si>
  <si>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</si>
  <si>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</si>
  <si>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</si>
  <si>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</si>
  <si>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</si>
  <si>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</si>
  <si>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</si>
  <si>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</si>
  <si>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</si>
  <si>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</si>
  <si>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</si>
  <si>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</si>
  <si>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</si>
  <si>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</si>
  <si>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</si>
  <si>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</si>
  <si>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</si>
  <si>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</si>
  <si>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</si>
  <si>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</si>
  <si>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</si>
  <si>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</si>
  <si>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</si>
  <si>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</si>
  <si>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</si>
  <si>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</si>
  <si>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</si>
  <si>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</si>
  <si>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</si>
  <si>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</si>
  <si>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</si>
  <si>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</si>
  <si>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</si>
  <si>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</si>
  <si>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</si>
  <si>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</si>
  <si>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</si>
  <si>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</si>
  <si>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</si>
  <si>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</si>
  <si>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</si>
  <si>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</si>
  <si>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</si>
  <si>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</si>
  <si>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</si>
  <si>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</si>
  <si>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</si>
  <si>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</si>
  <si>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</si>
  <si>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</si>
  <si>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</si>
  <si>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</si>
  <si>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</si>
  <si>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</si>
  <si>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</si>
  <si>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</si>
  <si>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</si>
  <si>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</si>
  <si>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</si>
  <si>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</si>
  <si>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</si>
  <si>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</si>
  <si>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 xml:space="preserve">opis 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</si>
  <si>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</si>
  <si>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</si>
  <si>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</si>
  <si>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</si>
  <si>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</si>
  <si>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</si>
  <si>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</si>
  <si>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</si>
  <si>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</si>
  <si>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</si>
  <si>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</si>
  <si>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</si>
  <si>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</si>
  <si>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</si>
  <si>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</si>
  <si>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</si>
  <si>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</si>
  <si>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</si>
  <si>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</si>
  <si>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</si>
  <si>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</si>
  <si>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</si>
  <si>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</si>
  <si>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</si>
  <si>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</si>
  <si>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</si>
  <si>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</si>
  <si>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</si>
  <si>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</si>
  <si>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</si>
  <si>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</si>
  <si>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</si>
  <si>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</si>
  <si>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</si>
  <si>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</si>
  <si>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</si>
  <si>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</si>
  <si>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</si>
  <si>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</si>
  <si>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</si>
  <si>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</si>
  <si>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</si>
  <si>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</si>
  <si>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</si>
  <si>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</si>
  <si>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</si>
  <si>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</si>
  <si>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</si>
  <si>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</si>
  <si>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</si>
  <si>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</si>
  <si>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</si>
  <si>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</si>
  <si>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</si>
  <si>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</si>
  <si>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</si>
  <si>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</si>
  <si>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</si>
  <si>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</si>
  <si>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</si>
  <si>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</si>
  <si>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</si>
  <si>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</si>
  <si>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</si>
  <si>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</si>
  <si>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</si>
  <si>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</si>
  <si>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</si>
  <si>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</si>
  <si>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</si>
  <si>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</si>
  <si>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</si>
  <si>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</si>
  <si>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</si>
  <si>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</si>
  <si>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</si>
  <si>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</si>
  <si>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</si>
  <si>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</si>
  <si>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</si>
  <si>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</si>
  <si>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</si>
  <si>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</si>
  <si>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</si>
  <si>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</si>
  <si>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</si>
  <si>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</si>
  <si>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</si>
  <si>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</si>
  <si>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</si>
  <si>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</si>
  <si>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</si>
  <si>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</si>
  <si>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</si>
  <si>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</si>
  <si>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</si>
  <si>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</si>
  <si>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</si>
  <si>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</si>
  <si>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</si>
  <si>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</si>
  <si>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</si>
  <si>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</si>
  <si>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</si>
  <si>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</si>
  <si>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</si>
  <si>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</si>
  <si>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</si>
  <si>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</si>
  <si>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</si>
  <si>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</si>
  <si>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</si>
  <si>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</si>
  <si>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</si>
  <si>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</si>
  <si>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</si>
  <si>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</si>
  <si>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</si>
  <si>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</si>
  <si>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</si>
  <si>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</si>
  <si>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</si>
  <si>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</si>
  <si>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</si>
  <si>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</si>
  <si>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</si>
  <si>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</si>
  <si>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</si>
  <si>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</si>
  <si>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</si>
  <si>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</si>
  <si>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</si>
  <si>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</si>
  <si>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</si>
  <si>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</si>
  <si>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</si>
  <si>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</si>
  <si>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</si>
  <si>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</si>
  <si>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</si>
  <si>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</si>
  <si>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</si>
  <si>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</si>
  <si>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</si>
  <si>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</si>
  <si>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</si>
  <si>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</si>
  <si>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</si>
  <si>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</si>
  <si>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</si>
  <si>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</si>
  <si>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</si>
  <si>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</si>
  <si>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</si>
  <si>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</si>
  <si>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</si>
  <si>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</si>
  <si>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</si>
  <si>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</si>
  <si>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</si>
  <si>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</si>
  <si>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</si>
  <si>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</si>
  <si>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</si>
  <si>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</si>
  <si>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</si>
  <si>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</si>
  <si>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</si>
  <si>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</si>
  <si>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</si>
  <si>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</si>
  <si>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</si>
  <si>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</si>
  <si>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</si>
  <si>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</si>
  <si>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</si>
  <si>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</si>
  <si>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</si>
  <si>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</si>
  <si>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</si>
  <si>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</si>
  <si>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</si>
  <si>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</si>
  <si>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</si>
  <si>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</si>
  <si>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</si>
  <si>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</si>
  <si>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</si>
  <si>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</si>
  <si>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</si>
  <si>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</si>
  <si>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</si>
  <si>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</si>
  <si>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</si>
  <si>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</si>
  <si>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</si>
  <si>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</si>
  <si>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</si>
  <si>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</si>
  <si>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</si>
  <si>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</si>
  <si>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</si>
  <si>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</si>
  <si>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</si>
  <si>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</si>
  <si>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</si>
  <si>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</si>
  <si>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</si>
  <si>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</si>
  <si>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</si>
  <si>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</si>
  <si>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</si>
  <si>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</si>
  <si>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</si>
  <si>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</si>
  <si>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</si>
  <si>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</si>
  <si>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</si>
  <si>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</si>
  <si>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</si>
  <si>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</si>
  <si>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</si>
  <si>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</si>
  <si>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</si>
  <si>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</si>
  <si>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</si>
  <si>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</si>
  <si>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</si>
  <si>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</si>
  <si>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</si>
  <si>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</si>
  <si>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</si>
  <si>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</si>
  <si>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</si>
  <si>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</si>
  <si>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</si>
  <si>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</si>
  <si>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</si>
  <si>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</si>
  <si>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</si>
  <si>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</si>
  <si>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</si>
  <si>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</si>
  <si>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</si>
  <si>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</si>
  <si>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</si>
  <si>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</si>
  <si>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</si>
  <si>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</si>
  <si>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</si>
  <si>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</si>
  <si>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</si>
  <si>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</si>
  <si>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</si>
  <si>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</si>
  <si>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</si>
  <si>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</si>
  <si>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</si>
  <si>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</si>
  <si>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</si>
  <si>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</si>
  <si>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</si>
  <si>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</si>
  <si>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</si>
  <si>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</si>
  <si>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</si>
  <si>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</si>
  <si>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</si>
  <si>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</si>
  <si>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</si>
  <si>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</si>
  <si>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</si>
  <si>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</si>
  <si>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</si>
  <si>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</si>
  <si>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</si>
  <si>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</si>
  <si>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</si>
  <si>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</si>
  <si>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</si>
  <si>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</si>
  <si>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</si>
  <si>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</si>
  <si>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</si>
  <si>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</si>
  <si>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</si>
  <si>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</si>
  <si>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</si>
  <si>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</si>
  <si>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</si>
  <si>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</si>
  <si>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</si>
  <si>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uk vlastita</t>
  </si>
  <si>
    <t>COP</t>
  </si>
  <si>
    <t>ukupno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</si>
  <si>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</si>
  <si>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</si>
  <si>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</si>
  <si>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</si>
  <si>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</si>
  <si>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</si>
  <si>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</si>
  <si>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</si>
  <si>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</si>
  <si>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</si>
  <si>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</si>
  <si>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</si>
  <si>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</si>
  <si>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</si>
  <si>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</si>
  <si>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</si>
  <si>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</si>
  <si>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</si>
  <si>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</si>
  <si>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</si>
  <si>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</si>
  <si>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</si>
  <si>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</si>
  <si>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</si>
  <si>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 val="single"/>
        <sz val="12"/>
        <color indexed="8"/>
        <rFont val="Arial Narrow"/>
        <family val="2"/>
      </rPr>
      <t>donacije</t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</si>
  <si>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</si>
  <si>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</si>
  <si>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</si>
  <si>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</si>
  <si>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</si>
  <si>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indexed="8"/>
        <rFont val="Arial Narrow"/>
        <family val="2"/>
      </rPr>
      <t>korisnik:</t>
    </r>
    <r>
      <rPr>
        <sz val="12"/>
        <color indexed="8"/>
        <rFont val="Arial Narrow"/>
        <family val="2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</si>
  <si>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indexed="8"/>
        <rFont val="Arial Narrow"/>
        <family val="2"/>
      </rPr>
      <t xml:space="preserve">proračun: </t>
    </r>
    <r>
      <rPr>
        <sz val="12"/>
        <color indexed="8"/>
        <rFont val="Arial Narrow"/>
        <family val="2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</si>
  <si>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</si>
  <si>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indexed="8"/>
        <rFont val="Arial Narrow"/>
        <family val="2"/>
      </rPr>
      <t xml:space="preserve">korisnik </t>
    </r>
    <r>
      <rPr>
        <sz val="12"/>
        <color indexed="8"/>
        <rFont val="Arial Narrow"/>
        <family val="2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</si>
  <si>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</si>
  <si>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</si>
  <si>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</si>
  <si>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</si>
  <si>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</si>
  <si>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</si>
  <si>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</si>
  <si>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</si>
  <si>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</si>
  <si>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</si>
  <si>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</si>
  <si>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</si>
  <si>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</si>
  <si>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</si>
  <si>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</si>
  <si>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</si>
  <si>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</si>
  <si>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</si>
  <si>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</si>
  <si>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</si>
  <si>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</si>
  <si>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</si>
  <si>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</si>
  <si>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</si>
  <si>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</si>
  <si>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</si>
  <si>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</si>
  <si>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</si>
  <si>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</si>
  <si>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</si>
  <si>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</si>
  <si>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</si>
  <si>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</si>
  <si>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</si>
  <si>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</si>
  <si>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</si>
  <si>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</si>
  <si>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</si>
  <si>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</si>
  <si>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</si>
  <si>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</si>
  <si>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</si>
  <si>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</si>
  <si>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</si>
  <si>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indexed="10"/>
        <rFont val="Arial Narrow"/>
        <family val="2"/>
      </rPr>
      <t>korisnici, u pravilu, nemaju</t>
    </r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</si>
  <si>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</si>
  <si>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</si>
  <si>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</si>
  <si>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</si>
  <si>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</si>
  <si>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</si>
  <si>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</si>
  <si>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</si>
  <si>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</si>
  <si>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</si>
  <si>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indexed="10"/>
        <rFont val="Arial Narrow"/>
        <family val="2"/>
      </rPr>
      <t>opći prihodi i primici</t>
    </r>
    <r>
      <rPr>
        <sz val="12"/>
        <color indexed="8"/>
        <rFont val="Arial Narrow"/>
        <family val="2"/>
      </rPr>
      <t xml:space="preserve"> </t>
    </r>
    <r>
      <rPr>
        <b/>
        <sz val="12"/>
        <color indexed="8"/>
        <rFont val="Arial Narrow"/>
        <family val="2"/>
      </rPr>
      <t xml:space="preserve">proračun </t>
    </r>
    <r>
      <rPr>
        <sz val="12"/>
        <color indexed="8"/>
        <rFont val="Arial Narrow"/>
        <family val="2"/>
      </rPr>
      <t>uključuje prihode koji se ostvaruju</t>
    </r>
  </si>
  <si>
    <r>
      <t>U izvor financiranja –</t>
    </r>
    <r>
      <rPr>
        <i/>
        <sz val="12"/>
        <color indexed="10"/>
        <rFont val="Arial Narrow"/>
        <family val="2"/>
      </rPr>
      <t xml:space="preserve"> opći prihodi i primici </t>
    </r>
    <r>
      <rPr>
        <b/>
        <sz val="12"/>
        <color indexed="8"/>
        <rFont val="Arial Narrow"/>
        <family val="2"/>
      </rPr>
      <t xml:space="preserve">proračunski korisnik </t>
    </r>
    <r>
      <rPr>
        <sz val="12"/>
        <color indexed="8"/>
        <rFont val="Arial Narrow"/>
        <family val="2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</si>
  <si>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</si>
  <si>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</si>
  <si>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indexed="10"/>
        <rFont val="Arial Narrow"/>
        <family val="2"/>
      </rPr>
      <t>doprinosi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od uplaćenih doprinosa za</t>
    </r>
  </si>
  <si>
    <r>
      <t xml:space="preserve">3. U izvor financiranja – </t>
    </r>
    <r>
      <rPr>
        <i/>
        <sz val="12"/>
        <color indexed="10"/>
        <rFont val="Arial Narrow"/>
        <family val="2"/>
      </rPr>
      <t>vlastiti prihodi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>uključuju se prihodi koje</t>
    </r>
    <r>
      <rPr>
        <b/>
        <sz val="12"/>
        <color indexed="8"/>
        <rFont val="Arial Narrow"/>
        <family val="2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</si>
  <si>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</si>
  <si>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</si>
  <si>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</si>
  <si>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indexed="10"/>
        <rFont val="Arial Narrow"/>
        <family val="2"/>
      </rPr>
      <t>prihodi za posebne namjene</t>
    </r>
    <r>
      <rPr>
        <sz val="12"/>
        <color indexed="8"/>
        <rFont val="Arial Narrow"/>
        <family val="2"/>
      </rPr>
      <t xml:space="preserve"> uključuju se prihodi čije su korištenje</t>
    </r>
  </si>
  <si>
    <r>
      <t xml:space="preserve">5. U izvor financiranja – </t>
    </r>
    <r>
      <rPr>
        <i/>
        <sz val="12"/>
        <color indexed="10"/>
        <rFont val="Arial Narrow"/>
        <family val="2"/>
      </rPr>
      <t>pomoći</t>
    </r>
    <r>
      <rPr>
        <sz val="12"/>
        <color indexed="10"/>
        <rFont val="Arial Narrow"/>
        <family val="2"/>
      </rPr>
      <t xml:space="preserve"> </t>
    </r>
    <r>
      <rPr>
        <sz val="12"/>
        <color indexed="8"/>
        <rFont val="Arial Narrow"/>
        <family val="2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</si>
  <si>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</si>
  <si>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</si>
  <si>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indexed="10"/>
        <rFont val="Arial Narrow"/>
        <family val="2"/>
      </rPr>
      <t>donacije</t>
    </r>
    <r>
      <rPr>
        <sz val="12"/>
        <color indexed="8"/>
        <rFont val="Arial Narrow"/>
        <family val="2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</si>
  <si>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</si>
  <si>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indexed="10"/>
        <rFont val="Arial Narrow"/>
        <family val="2"/>
      </rPr>
      <t xml:space="preserve">prihodi od prodaje ili zamjene nefinancijske imovine i naknade </t>
    </r>
  </si>
  <si>
    <r>
      <rPr>
        <i/>
        <sz val="12"/>
        <color indexed="10"/>
        <rFont val="Arial Narrow"/>
        <family val="2"/>
      </rPr>
      <t>s naslova osiguranja</t>
    </r>
    <r>
      <rPr>
        <sz val="12"/>
        <color indexed="8"/>
        <rFont val="Arial Narrow"/>
        <family val="2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</si>
  <si>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</si>
  <si>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indexed="10"/>
        <rFont val="Arial Narrow"/>
        <family val="2"/>
      </rPr>
      <t xml:space="preserve">namjenski primici </t>
    </r>
    <r>
      <rPr>
        <sz val="12"/>
        <color indexed="8"/>
        <rFont val="Arial Narrow"/>
        <family val="2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</si>
  <si>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</si>
  <si>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</si>
  <si>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</si>
  <si>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</si>
  <si>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</si>
  <si>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</si>
  <si>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</si>
  <si>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</si>
  <si>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</si>
  <si>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</si>
  <si>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</si>
  <si>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</si>
  <si>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ukupno Grad i vlastitI</t>
  </si>
  <si>
    <t>511 - OŠ - COP</t>
  </si>
  <si>
    <t>01</t>
  </si>
  <si>
    <t>Proračuni-drugi nivoi, za posebne ( i / ili ugovorene ) namjene</t>
  </si>
  <si>
    <t>Pomoći iz inozemstva</t>
  </si>
  <si>
    <t>551 - Pomoći iz inozemstva</t>
  </si>
  <si>
    <r>
      <t xml:space="preserve">54 - </t>
    </r>
    <r>
      <rPr>
        <strike/>
        <sz val="10"/>
        <color indexed="8"/>
        <rFont val="Arial Narrow"/>
        <family val="2"/>
      </rPr>
      <t>pomoći EU</t>
    </r>
  </si>
  <si>
    <t>511 - OŠ COP</t>
  </si>
  <si>
    <r>
      <rPr>
        <b/>
        <sz val="12"/>
        <color indexed="62"/>
        <rFont val="Arial Narrow"/>
        <family val="2"/>
      </rPr>
      <t>HZZ,</t>
    </r>
    <r>
      <rPr>
        <sz val="12"/>
        <rFont val="Arial Narrow"/>
        <family val="2"/>
      </rPr>
      <t xml:space="preserve"> FZOEU, TZ i drugi, za posebne ( i / ili ugovorene ) namjene</t>
    </r>
  </si>
  <si>
    <t>razlika</t>
  </si>
  <si>
    <t>korisnik</t>
  </si>
  <si>
    <t>povrati NEISKORIŠTENIH POMOĆI ISPLAĆENIH ZAPOSLENICIMA</t>
  </si>
  <si>
    <t>29=10+22</t>
  </si>
  <si>
    <t>PROJEKCIJA 2023</t>
  </si>
  <si>
    <t>Izvor 5.5.Prihodi za decentralizirane funkcije -Općine</t>
  </si>
  <si>
    <t>Izvor 1.1.Opći prihodi I primici</t>
  </si>
  <si>
    <t>Izvor 3.2. Vlastiti prihodi proračunski korisnici</t>
  </si>
  <si>
    <t>Izvor 5.3. Pomoći - proračunski korisnici</t>
  </si>
  <si>
    <t>Naknade troškova zaposlenima</t>
  </si>
  <si>
    <t>Rashodi za usluge</t>
  </si>
  <si>
    <t>Rashodi za materijal I energiju</t>
  </si>
  <si>
    <t>Ostali financijski rashodi</t>
  </si>
  <si>
    <t>Rashodi poslovanja</t>
  </si>
  <si>
    <t>Rashodi za nabavu nefinancijske imovine</t>
  </si>
  <si>
    <t>naziv korisnika: JAVNA VATROGASNA POSTROJBA PAG</t>
  </si>
  <si>
    <r>
      <t>Aktivnost:</t>
    </r>
    <r>
      <rPr>
        <b/>
        <sz val="10.5"/>
        <color indexed="10"/>
        <rFont val="Arial Narrow"/>
        <family val="2"/>
      </rPr>
      <t xml:space="preserve">  </t>
    </r>
    <r>
      <rPr>
        <sz val="10.5"/>
        <color indexed="62"/>
        <rFont val="Arial Narrow"/>
        <family val="2"/>
      </rPr>
      <t xml:space="preserve"> ( 3+4= sveukupno troškovi i nabava )</t>
    </r>
  </si>
  <si>
    <t>UKUPNO</t>
  </si>
  <si>
    <t>SVEUKUPNO KORISNIK (zbroj aktivnosti)</t>
  </si>
  <si>
    <t>19 = 1 + 8</t>
  </si>
  <si>
    <t>Naziv korisnika: JAVNA VATROGASNA POSTROJBA PAG</t>
  </si>
  <si>
    <t>63611</t>
  </si>
  <si>
    <t>Tekuće pomoći proračunskim korisnicima iz proračuna koji im nije nadležan-POVLJANA</t>
  </si>
  <si>
    <t>Tekuće pomoći proračunskim korisnicima iz proračuna koji im nije nadležan-KOLAN</t>
  </si>
  <si>
    <t>Izvor 5.5. Prihodi za decentralizirane funkcije-Općine</t>
  </si>
  <si>
    <t>Izvor 5.4. Pomoći - Prihodi za decentralizirane funkcije - Grad</t>
  </si>
  <si>
    <t>Izvor 5.4. Pomoć - Prihodi za decentralizirane funkcije - Grad</t>
  </si>
  <si>
    <t>Izvor 1.1. Opći prihodi I primici</t>
  </si>
  <si>
    <t>Izvor 3.2.Vlastiti prihodi proračunski korisnici</t>
  </si>
  <si>
    <t>Izvor 5.3. Pomoći proračunski korisnici</t>
  </si>
  <si>
    <t xml:space="preserve"> FINANCIJSKI PLAN ZA 2022. I PROJEKCIJE 2023. I 2024.g.</t>
  </si>
  <si>
    <t xml:space="preserve">  FINANCIJSKI PLAN  ZA 2022. PROJEKCIJE ZA 2023. I 2024. GODINU</t>
  </si>
  <si>
    <t>PROJEKCIJA 2024</t>
  </si>
  <si>
    <t>Doprinos za mirovinsko osiguranje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</si>
</sst>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0.0000"/>
    <numFmt numFmtId="168" formatCode="0.00000"/>
    <numFmt numFmtId="169" formatCode="[$-41A]d\.\ mmmm\ yyyy\."/>
  </numFmts>
  <fonts count="97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.5"/>
      <color indexed="8"/>
      <name val="Arial Narrow"/>
      <family val="2"/>
    </font>
    <font>
      <sz val="10"/>
      <color indexed="8"/>
      <name val="Arial"/>
      <family val="2"/>
    </font>
    <font>
      <sz val="10.5"/>
      <name val="Arial Narrow"/>
      <family val="2"/>
    </font>
    <font>
      <b/>
      <sz val="10.5"/>
      <color indexed="8"/>
      <name val="Arial Narrow"/>
      <family val="2"/>
    </font>
    <font>
      <b/>
      <sz val="10.5"/>
      <color indexed="10"/>
      <name val="Arial Narrow"/>
      <family val="2"/>
    </font>
    <font>
      <sz val="10"/>
      <color indexed="8"/>
      <name val="Arial Narrow"/>
      <family val="2"/>
    </font>
    <font>
      <b/>
      <sz val="9"/>
      <color indexed="17"/>
      <name val="Arial Narrow"/>
      <family val="2"/>
    </font>
    <font>
      <sz val="9"/>
      <color indexed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b/>
      <i/>
      <sz val="11"/>
      <name val="Arial Narrow"/>
      <family val="2"/>
    </font>
    <font>
      <b/>
      <sz val="11"/>
      <color indexed="10"/>
      <name val="Arial Narrow"/>
      <family val="2"/>
    </font>
    <font>
      <i/>
      <sz val="11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10"/>
      <name val="Arial Narrow"/>
      <family val="2"/>
    </font>
    <font>
      <i/>
      <sz val="7"/>
      <name val="Arial Narrow"/>
      <family val="2"/>
    </font>
    <font>
      <sz val="7"/>
      <name val="Arial Narrow"/>
      <family val="2"/>
    </font>
    <font>
      <sz val="8"/>
      <color indexed="20"/>
      <name val="Arial Narrow"/>
      <family val="2"/>
    </font>
    <font>
      <i/>
      <sz val="11"/>
      <color indexed="20"/>
      <name val="Arial Narrow"/>
      <family val="2"/>
    </font>
    <font>
      <sz val="8"/>
      <color indexed="12"/>
      <name val="Arial Narrow"/>
      <family val="2"/>
    </font>
    <font>
      <sz val="11"/>
      <color indexed="12"/>
      <name val="Arial Narrow"/>
      <family val="2"/>
    </font>
    <font>
      <i/>
      <sz val="11"/>
      <color indexed="12"/>
      <name val="Arial Narrow"/>
      <family val="2"/>
    </font>
    <font>
      <sz val="8"/>
      <color indexed="17"/>
      <name val="Arial Narrow"/>
      <family val="2"/>
    </font>
    <font>
      <i/>
      <sz val="11"/>
      <color indexed="17"/>
      <name val="Arial Narrow"/>
      <family val="2"/>
    </font>
    <font>
      <i/>
      <sz val="12"/>
      <name val="Arial Narrow"/>
      <family val="2"/>
    </font>
    <font>
      <i/>
      <sz val="12"/>
      <color indexed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4"/>
      <name val="Arial Narrow"/>
      <family val="2"/>
    </font>
    <font>
      <b/>
      <sz val="10"/>
      <color indexed="10"/>
      <name val="Arial Narrow"/>
      <family val="2"/>
    </font>
    <font>
      <sz val="12"/>
      <color indexed="8"/>
      <name val="Arial Narrow"/>
      <family val="2"/>
    </font>
    <font>
      <u val="single"/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Calibri"/>
      <family val="2"/>
    </font>
    <font>
      <b/>
      <sz val="12"/>
      <name val="Arial Narrow"/>
      <family val="2"/>
    </font>
    <font>
      <strike/>
      <sz val="12"/>
      <color indexed="10"/>
      <name val="Arial Narrow"/>
      <family val="2"/>
    </font>
    <font>
      <sz val="12"/>
      <color indexed="10"/>
      <name val="Arial Narrow"/>
      <family val="2"/>
    </font>
    <font>
      <sz val="11"/>
      <color indexed="10"/>
      <name val="Calibri"/>
      <family val="2"/>
    </font>
    <font>
      <i/>
      <sz val="12"/>
      <color indexed="10"/>
      <name val="Arial Narrow"/>
      <family val="2"/>
    </font>
    <font>
      <i/>
      <sz val="10.5"/>
      <name val="Arial Narrow"/>
      <family val="2"/>
    </font>
    <font>
      <sz val="10.5"/>
      <color indexed="62"/>
      <name val="Arial Narrow"/>
      <family val="2"/>
    </font>
    <font>
      <b/>
      <sz val="10.5"/>
      <color indexed="62"/>
      <name val="Arial Narrow"/>
      <family val="2"/>
    </font>
    <font>
      <i/>
      <sz val="10.5"/>
      <color indexed="20"/>
      <name val="Arial Narrow"/>
      <family val="2"/>
    </font>
    <font>
      <sz val="10.5"/>
      <color indexed="12"/>
      <name val="Arial Narrow"/>
      <family val="2"/>
    </font>
    <font>
      <i/>
      <sz val="10.5"/>
      <color indexed="12"/>
      <name val="Arial Narrow"/>
      <family val="2"/>
    </font>
    <font>
      <i/>
      <sz val="10.5"/>
      <color indexed="17"/>
      <name val="Arial Narrow"/>
      <family val="2"/>
    </font>
    <font>
      <b/>
      <i/>
      <sz val="10.5"/>
      <name val="Arial Narrow"/>
      <family val="2"/>
    </font>
    <font>
      <b/>
      <sz val="12"/>
      <color indexed="62"/>
      <name val="Arial Narrow"/>
      <family val="2"/>
    </font>
    <font>
      <strike/>
      <sz val="10"/>
      <color indexed="8"/>
      <name val="Arial Narrow"/>
      <family val="2"/>
    </font>
    <font>
      <sz val="11"/>
      <color indexed="36"/>
      <name val="Arial Narrow"/>
      <family val="2"/>
    </font>
    <font>
      <sz val="13"/>
      <color indexed="36"/>
      <name val="Arial Narrow"/>
      <family val="2"/>
    </font>
    <font>
      <b/>
      <sz val="11"/>
      <color indexed="36"/>
      <name val="Arial Narrow"/>
      <family val="2"/>
    </font>
    <font>
      <b/>
      <i/>
      <sz val="11"/>
      <color indexed="36"/>
      <name val="Arial Narrow"/>
      <family val="2"/>
    </font>
    <font>
      <b/>
      <i/>
      <sz val="14"/>
      <color indexed="36"/>
      <name val="Arial Narrow"/>
      <family val="2"/>
    </font>
    <font>
      <sz val="7"/>
      <color indexed="36"/>
      <name val="Arial Narrow"/>
      <family val="2"/>
    </font>
    <font>
      <sz val="10.5"/>
      <color indexed="36"/>
      <name val="Arial Narrow"/>
      <family val="2"/>
    </font>
    <font>
      <b/>
      <sz val="10"/>
      <color indexed="36"/>
      <name val="Arial Narrow"/>
      <family val="2"/>
    </font>
    <font>
      <sz val="8"/>
      <color indexed="36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 style="hair"/>
    </border>
    <border>
      <left style="dotted"/>
      <right style="dotted"/>
      <top style="dotted"/>
      <bottom style="dotted"/>
    </border>
    <border>
      <left style="hair"/>
      <right style="hair"/>
      <top style="hair"/>
      <bottom style="hair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dotted"/>
      <right style="dotted"/>
      <top/>
      <bottom/>
    </border>
    <border>
      <left style="dotted"/>
      <right style="dotted"/>
      <top/>
      <bottom style="dotted"/>
    </border>
    <border>
      <left style="dotted"/>
      <right style="dotted"/>
      <top style="dotted"/>
      <bottom/>
    </border>
    <border>
      <left/>
      <right style="dotted"/>
      <top/>
      <bottom/>
    </border>
    <border>
      <left/>
      <right style="dotted"/>
      <top/>
      <bottom style="dotted"/>
    </border>
    <border>
      <left style="dotted"/>
      <right/>
      <top style="dotted"/>
      <bottom/>
    </border>
    <border>
      <left style="dotted"/>
      <right/>
      <top/>
      <bottom style="dotted"/>
    </border>
    <border>
      <left style="dotted"/>
      <right/>
      <top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29" borderId="1" applyNumberFormat="0" applyAlignment="0" applyProtection="0"/>
    <xf numFmtId="0" fontId="90" fillId="0" borderId="6" applyNumberFormat="0" applyFill="0" applyAlignment="0" applyProtection="0"/>
    <xf numFmtId="0" fontId="91" fillId="30" borderId="0" applyNumberFormat="0" applyBorder="0" applyAlignment="0" applyProtection="0"/>
    <xf numFmtId="0" fontId="0" fillId="31" borderId="7" applyNumberFormat="0" applyFon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92" fillId="26" borderId="8" applyNumberFormat="0" applyAlignment="0" applyProtection="0"/>
    <xf numFmtId="9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58" applyFont="1" applyFill="1" applyBorder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3" fillId="0" borderId="10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 quotePrefix="1">
      <alignment horizontal="center" vertical="center"/>
    </xf>
    <xf numFmtId="49" fontId="10" fillId="0" borderId="0" xfId="0" applyNumberFormat="1" applyFont="1" applyFill="1" applyBorder="1" applyAlignment="1">
      <alignment horizontal="centerContinuous" vertical="center"/>
    </xf>
    <xf numFmtId="49" fontId="15" fillId="0" borderId="0" xfId="0" applyNumberFormat="1" applyFont="1" applyFill="1" applyBorder="1" applyAlignment="1">
      <alignment horizontal="centerContinuous" vertical="center"/>
    </xf>
    <xf numFmtId="3" fontId="10" fillId="0" borderId="0" xfId="0" applyNumberFormat="1" applyFont="1" applyFill="1" applyAlignment="1">
      <alignment horizontal="centerContinuous" vertical="center"/>
    </xf>
    <xf numFmtId="3" fontId="12" fillId="0" borderId="0" xfId="0" applyNumberFormat="1" applyFont="1" applyFill="1" applyBorder="1" applyAlignment="1" quotePrefix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 wrapText="1"/>
    </xf>
    <xf numFmtId="4" fontId="12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Continuous" vertical="center"/>
    </xf>
    <xf numFmtId="3" fontId="10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Alignment="1">
      <alignment horizontal="left" vertical="center"/>
    </xf>
    <xf numFmtId="4" fontId="12" fillId="0" borderId="0" xfId="0" applyNumberFormat="1" applyFont="1" applyFill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Continuous" vertical="center"/>
    </xf>
    <xf numFmtId="3" fontId="15" fillId="0" borderId="0" xfId="0" applyNumberFormat="1" applyFont="1" applyFill="1" applyBorder="1" applyAlignment="1" quotePrefix="1">
      <alignment horizontal="centerContinuous" vertical="center"/>
    </xf>
    <xf numFmtId="3" fontId="17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 quotePrefix="1">
      <alignment horizontal="left" vertical="center"/>
    </xf>
    <xf numFmtId="0" fontId="18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Continuous" vertical="center"/>
    </xf>
    <xf numFmtId="0" fontId="18" fillId="0" borderId="0" xfId="0" applyFont="1" applyFill="1" applyBorder="1" applyAlignment="1">
      <alignment horizontal="centerContinuous" vertical="center"/>
    </xf>
    <xf numFmtId="3" fontId="19" fillId="0" borderId="0" xfId="0" applyNumberFormat="1" applyFont="1" applyFill="1" applyBorder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49" fontId="20" fillId="0" borderId="12" xfId="0" applyNumberFormat="1" applyFont="1" applyFill="1" applyBorder="1" applyAlignment="1">
      <alignment horizontal="centerContinuous" vertical="center" wrapText="1"/>
    </xf>
    <xf numFmtId="49" fontId="20" fillId="0" borderId="12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3" fontId="20" fillId="0" borderId="12" xfId="0" applyNumberFormat="1" applyFont="1" applyFill="1" applyBorder="1" applyAlignment="1">
      <alignment horizontal="center" vertical="center" textRotation="90" wrapText="1"/>
    </xf>
    <xf numFmtId="49" fontId="21" fillId="0" borderId="0" xfId="0" applyNumberFormat="1" applyFont="1" applyFill="1" applyAlignment="1">
      <alignment horizontal="center" vertical="center" wrapText="1"/>
    </xf>
    <xf numFmtId="49" fontId="22" fillId="0" borderId="12" xfId="0" applyNumberFormat="1" applyFont="1" applyFill="1" applyBorder="1" applyAlignment="1" quotePrefix="1">
      <alignment horizontal="centerContinuous" vertical="center"/>
    </xf>
    <xf numFmtId="49" fontId="22" fillId="0" borderId="12" xfId="0" applyNumberFormat="1" applyFont="1" applyFill="1" applyBorder="1" applyAlignment="1" quotePrefix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3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11" fillId="0" borderId="16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3" fontId="35" fillId="0" borderId="12" xfId="0" applyNumberFormat="1" applyFont="1" applyFill="1" applyBorder="1" applyAlignment="1">
      <alignment horizontal="center" vertical="center" wrapText="1"/>
    </xf>
    <xf numFmtId="49" fontId="11" fillId="32" borderId="16" xfId="0" applyNumberFormat="1" applyFont="1" applyFill="1" applyBorder="1" applyAlignment="1">
      <alignment horizontal="center" vertical="center"/>
    </xf>
    <xf numFmtId="49" fontId="23" fillId="32" borderId="16" xfId="0" applyNumberFormat="1" applyFont="1" applyFill="1" applyBorder="1" applyAlignment="1">
      <alignment horizontal="center" vertical="center"/>
    </xf>
    <xf numFmtId="49" fontId="25" fillId="32" borderId="16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13" xfId="0" applyFont="1" applyBorder="1" applyAlignment="1" quotePrefix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13" xfId="0" applyFont="1" applyBorder="1" applyAlignment="1" quotePrefix="1">
      <alignment horizontal="center" vertical="center"/>
    </xf>
    <xf numFmtId="0" fontId="2" fillId="0" borderId="13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9" fillId="0" borderId="19" xfId="0" applyFont="1" applyBorder="1" applyAlignment="1" quotePrefix="1">
      <alignment horizontal="center" vertical="center" wrapText="1"/>
    </xf>
    <xf numFmtId="0" fontId="7" fillId="0" borderId="20" xfId="0" applyFont="1" applyBorder="1" applyAlignment="1">
      <alignment vertical="center" wrapText="1"/>
    </xf>
    <xf numFmtId="0" fontId="9" fillId="0" borderId="21" xfId="0" applyFont="1" applyBorder="1" applyAlignment="1" quotePrefix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3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3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12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left" vertical="center" indent="5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vertical="center" wrapText="1"/>
    </xf>
    <xf numFmtId="0" fontId="32" fillId="0" borderId="12" xfId="0" applyFont="1" applyBorder="1" applyAlignment="1" quotePrefix="1">
      <alignment horizontal="center" vertical="center"/>
    </xf>
    <xf numFmtId="0" fontId="3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/>
    </xf>
    <xf numFmtId="0" fontId="2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49" fontId="33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32" fillId="0" borderId="0" xfId="0" applyFont="1" applyBorder="1" applyAlignment="1">
      <alignment vertical="center"/>
    </xf>
    <xf numFmtId="0" fontId="32" fillId="0" borderId="23" xfId="0" applyFont="1" applyBorder="1" applyAlignment="1" quotePrefix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2" fillId="0" borderId="24" xfId="0" applyFont="1" applyBorder="1" applyAlignment="1" quotePrefix="1">
      <alignment horizontal="center" vertical="center"/>
    </xf>
    <xf numFmtId="0" fontId="42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Continuous" vertical="center"/>
    </xf>
    <xf numFmtId="0" fontId="10" fillId="0" borderId="25" xfId="0" applyFont="1" applyBorder="1" applyAlignment="1">
      <alignment horizontal="center" vertical="center"/>
    </xf>
    <xf numFmtId="0" fontId="41" fillId="0" borderId="25" xfId="0" applyFont="1" applyBorder="1" applyAlignment="1" quotePrefix="1">
      <alignment horizontal="center" vertical="center"/>
    </xf>
    <xf numFmtId="0" fontId="41" fillId="0" borderId="25" xfId="0" applyFont="1" applyBorder="1" applyAlignment="1">
      <alignment vertical="center" wrapText="1"/>
    </xf>
    <xf numFmtId="0" fontId="32" fillId="0" borderId="25" xfId="0" applyFont="1" applyBorder="1" applyAlignment="1" quotePrefix="1">
      <alignment horizontal="center" vertical="center"/>
    </xf>
    <xf numFmtId="0" fontId="32" fillId="0" borderId="25" xfId="0" applyFont="1" applyBorder="1" applyAlignment="1">
      <alignment vertical="center" wrapText="1"/>
    </xf>
    <xf numFmtId="0" fontId="41" fillId="0" borderId="25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4" xfId="0" applyFont="1" applyBorder="1" applyAlignment="1">
      <alignment vertical="center" wrapText="1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5" xfId="0" applyFont="1" applyBorder="1" applyAlignment="1">
      <alignment horizontal="left" vertical="center"/>
    </xf>
    <xf numFmtId="0" fontId="40" fillId="0" borderId="16" xfId="0" applyFont="1" applyBorder="1" applyAlignment="1">
      <alignment vertical="center" wrapText="1"/>
    </xf>
    <xf numFmtId="0" fontId="42" fillId="0" borderId="16" xfId="0" applyFont="1" applyBorder="1" applyAlignment="1">
      <alignment horizontal="centerContinuous" vertical="center" wrapText="1"/>
    </xf>
    <xf numFmtId="0" fontId="40" fillId="0" borderId="14" xfId="0" applyFont="1" applyBorder="1" applyAlignment="1">
      <alignment vertical="center"/>
    </xf>
    <xf numFmtId="0" fontId="32" fillId="0" borderId="26" xfId="0" applyFont="1" applyBorder="1" applyAlignment="1" quotePrefix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2" fillId="0" borderId="27" xfId="0" applyFont="1" applyBorder="1" applyAlignment="1" quotePrefix="1">
      <alignment horizontal="center" vertical="center"/>
    </xf>
    <xf numFmtId="0" fontId="32" fillId="0" borderId="28" xfId="0" applyFont="1" applyBorder="1" applyAlignment="1" quotePrefix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32" fillId="0" borderId="30" xfId="0" applyFont="1" applyBorder="1" applyAlignment="1" quotePrefix="1">
      <alignment horizontal="center" vertical="center"/>
    </xf>
    <xf numFmtId="0" fontId="12" fillId="0" borderId="15" xfId="0" applyFont="1" applyBorder="1" applyAlignment="1">
      <alignment horizontal="centerContinuous" vertical="center"/>
    </xf>
    <xf numFmtId="0" fontId="42" fillId="0" borderId="15" xfId="0" applyFont="1" applyBorder="1" applyAlignment="1">
      <alignment horizontal="centerContinuous" vertical="center" wrapText="1"/>
    </xf>
    <xf numFmtId="0" fontId="36" fillId="0" borderId="0" xfId="0" applyFont="1" applyAlignment="1">
      <alignment horizontal="left"/>
    </xf>
    <xf numFmtId="0" fontId="43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Continuous" vertical="center" wrapText="1"/>
    </xf>
    <xf numFmtId="0" fontId="12" fillId="0" borderId="15" xfId="0" applyFont="1" applyBorder="1" applyAlignment="1">
      <alignment horizontal="centerContinuous" vertical="center" wrapText="1"/>
    </xf>
    <xf numFmtId="0" fontId="10" fillId="0" borderId="25" xfId="0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57" applyFont="1" applyFill="1" applyBorder="1" applyAlignment="1">
      <alignment horizontal="left" vertical="center" wrapText="1"/>
      <protection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59" applyFont="1" applyFill="1" applyBorder="1" applyAlignment="1">
      <alignment horizontal="left" vertical="center" wrapText="1"/>
      <protection/>
    </xf>
    <xf numFmtId="0" fontId="6" fillId="0" borderId="0" xfId="0" applyFont="1" applyBorder="1" applyAlignment="1">
      <alignment vertical="center"/>
    </xf>
    <xf numFmtId="0" fontId="6" fillId="0" borderId="0" xfId="58" applyFont="1" applyFill="1" applyBorder="1" applyAlignment="1">
      <alignment horizontal="left" vertical="center" wrapText="1"/>
      <protection/>
    </xf>
    <xf numFmtId="49" fontId="6" fillId="0" borderId="0" xfId="57" applyNumberFormat="1" applyFont="1" applyFill="1" applyBorder="1" applyAlignment="1">
      <alignment horizontal="center" vertical="center" wrapText="1"/>
      <protection/>
    </xf>
    <xf numFmtId="3" fontId="6" fillId="0" borderId="0" xfId="0" applyNumberFormat="1" applyFont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6" fillId="0" borderId="0" xfId="57" applyFont="1" applyFill="1" applyBorder="1" applyAlignment="1">
      <alignment horizontal="center" vertical="center" wrapText="1"/>
      <protection/>
    </xf>
    <xf numFmtId="0" fontId="46" fillId="0" borderId="0" xfId="57" applyFont="1" applyFill="1" applyBorder="1" applyAlignment="1">
      <alignment horizontal="left" vertical="center" wrapText="1"/>
      <protection/>
    </xf>
    <xf numFmtId="3" fontId="46" fillId="0" borderId="0" xfId="0" applyNumberFormat="1" applyFont="1" applyFill="1" applyBorder="1" applyAlignment="1">
      <alignment vertical="center"/>
    </xf>
    <xf numFmtId="3" fontId="46" fillId="0" borderId="0" xfId="0" applyNumberFormat="1" applyFont="1" applyFill="1" applyAlignment="1">
      <alignment vertical="center"/>
    </xf>
    <xf numFmtId="0" fontId="46" fillId="0" borderId="0" xfId="0" applyFont="1" applyFill="1" applyBorder="1" applyAlignment="1">
      <alignment vertical="center"/>
    </xf>
    <xf numFmtId="49" fontId="46" fillId="0" borderId="0" xfId="57" applyNumberFormat="1" applyFont="1" applyFill="1" applyBorder="1" applyAlignment="1">
      <alignment horizontal="center" vertical="center" wrapText="1"/>
      <protection/>
    </xf>
    <xf numFmtId="0" fontId="46" fillId="0" borderId="0" xfId="0" applyFont="1" applyFill="1" applyBorder="1" applyAlignment="1" quotePrefix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58" applyFont="1" applyFill="1" applyBorder="1" applyAlignment="1">
      <alignment horizontal="center" vertical="center" wrapText="1"/>
      <protection/>
    </xf>
    <xf numFmtId="0" fontId="46" fillId="0" borderId="0" xfId="58" applyFont="1" applyFill="1" applyBorder="1" applyAlignment="1">
      <alignment horizontal="left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0" xfId="59" applyFont="1" applyFill="1" applyBorder="1" applyAlignment="1">
      <alignment horizontal="center" vertical="center" wrapText="1"/>
      <protection/>
    </xf>
    <xf numFmtId="0" fontId="46" fillId="0" borderId="0" xfId="56" applyFont="1" applyFill="1" applyBorder="1" applyAlignment="1">
      <alignment horizontal="left" vertical="center" wrapText="1"/>
      <protection/>
    </xf>
    <xf numFmtId="0" fontId="46" fillId="0" borderId="0" xfId="59" applyFont="1" applyFill="1" applyBorder="1" applyAlignment="1">
      <alignment horizontal="left" vertical="center" wrapText="1"/>
      <protection/>
    </xf>
    <xf numFmtId="0" fontId="47" fillId="0" borderId="0" xfId="0" applyFont="1" applyFill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 textRotation="90" wrapText="1"/>
    </xf>
    <xf numFmtId="3" fontId="20" fillId="0" borderId="0" xfId="0" applyNumberFormat="1" applyFont="1" applyFill="1" applyAlignment="1">
      <alignment horizontal="center" vertical="center" textRotation="90" wrapText="1"/>
    </xf>
    <xf numFmtId="0" fontId="11" fillId="0" borderId="0" xfId="0" applyFont="1" applyFill="1" applyAlignment="1">
      <alignment vertical="center"/>
    </xf>
    <xf numFmtId="3" fontId="11" fillId="0" borderId="0" xfId="0" applyNumberFormat="1" applyFont="1" applyFill="1" applyAlignment="1" quotePrefix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20" fillId="0" borderId="0" xfId="0" applyNumberFormat="1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45" fillId="33" borderId="12" xfId="0" applyNumberFormat="1" applyFont="1" applyFill="1" applyBorder="1" applyAlignment="1">
      <alignment horizontal="centerContinuous" vertical="center"/>
    </xf>
    <xf numFmtId="0" fontId="45" fillId="33" borderId="12" xfId="0" applyFont="1" applyFill="1" applyBorder="1" applyAlignment="1">
      <alignment horizontal="centerContinuous" vertical="center"/>
    </xf>
    <xf numFmtId="3" fontId="45" fillId="33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vertical="center"/>
    </xf>
    <xf numFmtId="0" fontId="45" fillId="33" borderId="12" xfId="0" applyFont="1" applyFill="1" applyBorder="1" applyAlignment="1">
      <alignment vertical="center"/>
    </xf>
    <xf numFmtId="49" fontId="45" fillId="33" borderId="12" xfId="0" applyNumberFormat="1" applyFont="1" applyFill="1" applyBorder="1" applyAlignment="1" quotePrefix="1">
      <alignment vertical="center" wrapText="1"/>
    </xf>
    <xf numFmtId="0" fontId="45" fillId="33" borderId="12" xfId="0" applyFont="1" applyFill="1" applyBorder="1" applyAlignment="1">
      <alignment vertical="center" wrapText="1"/>
    </xf>
    <xf numFmtId="49" fontId="45" fillId="0" borderId="12" xfId="0" applyNumberFormat="1" applyFont="1" applyFill="1" applyBorder="1" applyAlignment="1" quotePrefix="1">
      <alignment vertical="center" wrapText="1"/>
    </xf>
    <xf numFmtId="0" fontId="45" fillId="0" borderId="12" xfId="0" applyFont="1" applyFill="1" applyBorder="1" applyAlignment="1">
      <alignment vertical="center" wrapText="1"/>
    </xf>
    <xf numFmtId="3" fontId="45" fillId="0" borderId="12" xfId="0" applyNumberFormat="1" applyFont="1" applyFill="1" applyBorder="1" applyAlignment="1">
      <alignment horizontal="right" vertical="center"/>
    </xf>
    <xf numFmtId="49" fontId="48" fillId="0" borderId="12" xfId="0" applyNumberFormat="1" applyFont="1" applyFill="1" applyBorder="1" applyAlignment="1" quotePrefix="1">
      <alignment horizontal="left" vertical="center" wrapText="1"/>
    </xf>
    <xf numFmtId="0" fontId="48" fillId="0" borderId="12" xfId="0" applyFont="1" applyFill="1" applyBorder="1" applyAlignment="1">
      <alignment vertical="center" wrapText="1"/>
    </xf>
    <xf numFmtId="3" fontId="48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>
      <alignment vertical="center" wrapText="1"/>
    </xf>
    <xf numFmtId="0" fontId="49" fillId="0" borderId="12" xfId="0" applyFont="1" applyFill="1" applyBorder="1" applyAlignment="1">
      <alignment vertical="center" wrapText="1"/>
    </xf>
    <xf numFmtId="3" fontId="49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vertical="center" wrapText="1"/>
    </xf>
    <xf numFmtId="3" fontId="50" fillId="0" borderId="12" xfId="0" applyNumberFormat="1" applyFont="1" applyFill="1" applyBorder="1" applyAlignment="1">
      <alignment horizontal="right" vertical="center"/>
    </xf>
    <xf numFmtId="49" fontId="49" fillId="0" borderId="12" xfId="0" applyNumberFormat="1" applyFont="1" applyFill="1" applyBorder="1" applyAlignment="1" quotePrefix="1">
      <alignment horizontal="left" vertical="center" wrapText="1"/>
    </xf>
    <xf numFmtId="0" fontId="49" fillId="0" borderId="12" xfId="0" applyFont="1" applyFill="1" applyBorder="1" applyAlignment="1">
      <alignment horizontal="left" vertical="center" wrapText="1"/>
    </xf>
    <xf numFmtId="49" fontId="49" fillId="0" borderId="12" xfId="0" applyNumberFormat="1" applyFont="1" applyFill="1" applyBorder="1" applyAlignment="1">
      <alignment horizontal="left" vertical="center" wrapText="1"/>
    </xf>
    <xf numFmtId="49" fontId="51" fillId="0" borderId="12" xfId="0" applyNumberFormat="1" applyFont="1" applyFill="1" applyBorder="1" applyAlignment="1" quotePrefix="1">
      <alignment horizontal="left" vertical="center" wrapText="1"/>
    </xf>
    <xf numFmtId="0" fontId="51" fillId="0" borderId="12" xfId="0" applyFont="1" applyFill="1" applyBorder="1" applyAlignment="1">
      <alignment vertical="center" wrapText="1"/>
    </xf>
    <xf numFmtId="3" fontId="51" fillId="0" borderId="12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>
      <alignment horizontal="left" vertical="center" wrapText="1"/>
    </xf>
    <xf numFmtId="49" fontId="48" fillId="0" borderId="12" xfId="0" applyNumberFormat="1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 quotePrefix="1">
      <alignment horizontal="left" vertical="center" wrapText="1"/>
    </xf>
    <xf numFmtId="0" fontId="45" fillId="0" borderId="12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centerContinuous" vertical="center" wrapText="1"/>
    </xf>
    <xf numFmtId="0" fontId="45" fillId="0" borderId="0" xfId="0" applyFont="1" applyFill="1" applyBorder="1" applyAlignment="1">
      <alignment horizontal="centerContinuous" vertical="center"/>
    </xf>
    <xf numFmtId="3" fontId="45" fillId="0" borderId="15" xfId="0" applyNumberFormat="1" applyFont="1" applyFill="1" applyBorder="1" applyAlignment="1">
      <alignment horizontal="right" vertical="center"/>
    </xf>
    <xf numFmtId="3" fontId="45" fillId="0" borderId="0" xfId="0" applyNumberFormat="1" applyFont="1" applyFill="1" applyBorder="1" applyAlignment="1">
      <alignment horizontal="centerContinuous" vertical="center"/>
    </xf>
    <xf numFmtId="3" fontId="4" fillId="0" borderId="15" xfId="0" applyNumberFormat="1" applyFont="1" applyFill="1" applyBorder="1" applyAlignment="1">
      <alignment horizontal="right" vertical="center"/>
    </xf>
    <xf numFmtId="49" fontId="45" fillId="0" borderId="12" xfId="0" applyNumberFormat="1" applyFont="1" applyFill="1" applyBorder="1" applyAlignment="1" quotePrefix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49" fontId="45" fillId="33" borderId="12" xfId="0" applyNumberFormat="1" applyFont="1" applyFill="1" applyBorder="1" applyAlignment="1" quotePrefix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3" fontId="4" fillId="33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vertical="center" wrapText="1"/>
    </xf>
    <xf numFmtId="0" fontId="45" fillId="33" borderId="12" xfId="0" applyFont="1" applyFill="1" applyBorder="1" applyAlignment="1">
      <alignment horizontal="left" vertical="center" wrapText="1"/>
    </xf>
    <xf numFmtId="49" fontId="45" fillId="33" borderId="12" xfId="0" applyNumberFormat="1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vertical="center" wrapText="1"/>
    </xf>
    <xf numFmtId="49" fontId="45" fillId="33" borderId="12" xfId="0" applyNumberFormat="1" applyFont="1" applyFill="1" applyBorder="1" applyAlignment="1">
      <alignment horizontal="centerContinuous" vertical="center" wrapText="1"/>
    </xf>
    <xf numFmtId="0" fontId="45" fillId="33" borderId="12" xfId="0" applyFont="1" applyFill="1" applyBorder="1" applyAlignment="1">
      <alignment horizontal="centerContinuous" vertical="center" wrapText="1"/>
    </xf>
    <xf numFmtId="49" fontId="4" fillId="0" borderId="0" xfId="0" applyNumberFormat="1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3" fontId="4" fillId="0" borderId="0" xfId="0" applyNumberFormat="1" applyFont="1" applyFill="1" applyBorder="1" applyAlignment="1">
      <alignment horizontal="centerContinuous" vertical="center"/>
    </xf>
    <xf numFmtId="49" fontId="52" fillId="0" borderId="12" xfId="0" applyNumberFormat="1" applyFont="1" applyFill="1" applyBorder="1" applyAlignment="1">
      <alignment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Continuous" vertical="center"/>
    </xf>
    <xf numFmtId="3" fontId="2" fillId="0" borderId="0" xfId="0" applyNumberFormat="1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3" fontId="20" fillId="0" borderId="12" xfId="0" applyNumberFormat="1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left"/>
    </xf>
    <xf numFmtId="0" fontId="53" fillId="0" borderId="25" xfId="0" applyFont="1" applyBorder="1" applyAlignment="1">
      <alignment horizontal="left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3" fontId="55" fillId="0" borderId="0" xfId="0" applyNumberFormat="1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horizontal="centerContinuous" vertical="center"/>
    </xf>
    <xf numFmtId="4" fontId="57" fillId="0" borderId="0" xfId="0" applyNumberFormat="1" applyFont="1" applyFill="1" applyAlignment="1">
      <alignment horizontal="left" vertical="center"/>
    </xf>
    <xf numFmtId="0" fontId="58" fillId="0" borderId="0" xfId="0" applyFont="1" applyFill="1" applyAlignment="1" quotePrefix="1">
      <alignment horizontal="left" vertical="center"/>
    </xf>
    <xf numFmtId="3" fontId="59" fillId="0" borderId="0" xfId="0" applyNumberFormat="1" applyFont="1" applyFill="1" applyBorder="1" applyAlignment="1">
      <alignment horizontal="centerContinuous" vertical="center"/>
    </xf>
    <xf numFmtId="49" fontId="60" fillId="0" borderId="12" xfId="0" applyNumberFormat="1" applyFont="1" applyFill="1" applyBorder="1" applyAlignment="1" quotePrefix="1">
      <alignment horizontal="center" vertical="center"/>
    </xf>
    <xf numFmtId="3" fontId="6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3" fontId="62" fillId="0" borderId="13" xfId="0" applyNumberFormat="1" applyFont="1" applyFill="1" applyBorder="1" applyAlignment="1">
      <alignment horizontal="center" vertical="center" textRotation="90" wrapText="1"/>
    </xf>
    <xf numFmtId="3" fontId="61" fillId="0" borderId="0" xfId="0" applyNumberFormat="1" applyFont="1" applyFill="1" applyAlignment="1">
      <alignment horizontal="centerContinuous" vertical="center"/>
    </xf>
    <xf numFmtId="0" fontId="61" fillId="0" borderId="0" xfId="0" applyFont="1" applyFill="1" applyAlignment="1">
      <alignment horizontal="center" vertical="center" wrapText="1"/>
    </xf>
    <xf numFmtId="3" fontId="63" fillId="0" borderId="0" xfId="0" applyNumberFormat="1" applyFont="1" applyFill="1" applyAlignment="1" quotePrefix="1">
      <alignment horizontal="center" vertical="center"/>
    </xf>
    <xf numFmtId="3" fontId="46" fillId="34" borderId="0" xfId="0" applyNumberFormat="1" applyFont="1" applyFill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6" fillId="34" borderId="0" xfId="0" applyNumberFormat="1" applyFont="1" applyFill="1" applyAlignment="1">
      <alignment vertical="center"/>
    </xf>
    <xf numFmtId="0" fontId="96" fillId="0" borderId="0" xfId="57" applyFont="1" applyFill="1" applyBorder="1" applyAlignment="1">
      <alignment horizontal="center" vertical="center" wrapText="1"/>
      <protection/>
    </xf>
    <xf numFmtId="0" fontId="96" fillId="0" borderId="0" xfId="58" applyFont="1" applyFill="1" applyBorder="1" applyAlignment="1">
      <alignment horizontal="center" vertical="center" wrapText="1"/>
      <protection/>
    </xf>
    <xf numFmtId="0" fontId="96" fillId="0" borderId="0" xfId="58" applyFont="1" applyFill="1" applyBorder="1" applyAlignment="1">
      <alignment horizontal="left" vertical="center" wrapText="1"/>
      <protection/>
    </xf>
    <xf numFmtId="3" fontId="9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bično_List4" xfId="57"/>
    <cellStyle name="Obično_List5" xfId="58"/>
    <cellStyle name="Obično_List8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7</xdr:row>
      <xdr:rowOff>200025</xdr:rowOff>
    </xdr:from>
    <xdr:to>
      <xdr:col>5</xdr:col>
      <xdr:colOff>657225</xdr:colOff>
      <xdr:row>7</xdr:row>
      <xdr:rowOff>238125</xdr:rowOff>
    </xdr:to>
    <xdr:sp>
      <xdr:nvSpPr>
        <xdr:cNvPr id="1" name="Ravni poveznik sa strelicom 2"/>
        <xdr:cNvSpPr>
          <a:spLocks/>
        </xdr:cNvSpPr>
      </xdr:nvSpPr>
      <xdr:spPr>
        <a:xfrm>
          <a:off x="3295650" y="1533525"/>
          <a:ext cx="542925" cy="381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7</xdr:row>
      <xdr:rowOff>238125</xdr:rowOff>
    </xdr:from>
    <xdr:to>
      <xdr:col>5</xdr:col>
      <xdr:colOff>657225</xdr:colOff>
      <xdr:row>12</xdr:row>
      <xdr:rowOff>200025</xdr:rowOff>
    </xdr:to>
    <xdr:sp>
      <xdr:nvSpPr>
        <xdr:cNvPr id="2" name="Ravni poveznik sa strelicom 4"/>
        <xdr:cNvSpPr>
          <a:spLocks/>
        </xdr:cNvSpPr>
      </xdr:nvSpPr>
      <xdr:spPr>
        <a:xfrm rot="5400000" flipH="1" flipV="1">
          <a:off x="3200400" y="1571625"/>
          <a:ext cx="638175" cy="1885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171450</xdr:rowOff>
    </xdr:to>
    <xdr:sp>
      <xdr:nvSpPr>
        <xdr:cNvPr id="3" name="Ravni poveznik sa strelicom 5"/>
        <xdr:cNvSpPr>
          <a:spLocks/>
        </xdr:cNvSpPr>
      </xdr:nvSpPr>
      <xdr:spPr>
        <a:xfrm rot="5400000" flipH="1" flipV="1">
          <a:off x="3219450" y="1714500"/>
          <a:ext cx="666750" cy="2676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114300</xdr:rowOff>
    </xdr:to>
    <xdr:sp>
      <xdr:nvSpPr>
        <xdr:cNvPr id="4" name="Ravni poveznik sa strelicom 6"/>
        <xdr:cNvSpPr>
          <a:spLocks/>
        </xdr:cNvSpPr>
      </xdr:nvSpPr>
      <xdr:spPr>
        <a:xfrm rot="5400000" flipH="1" flipV="1">
          <a:off x="3152775" y="1781175"/>
          <a:ext cx="762000" cy="35052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19050</xdr:colOff>
      <xdr:row>8</xdr:row>
      <xdr:rowOff>209550</xdr:rowOff>
    </xdr:from>
    <xdr:to>
      <xdr:col>6</xdr:col>
      <xdr:colOff>95250</xdr:colOff>
      <xdr:row>18</xdr:row>
      <xdr:rowOff>76200</xdr:rowOff>
    </xdr:to>
    <xdr:sp>
      <xdr:nvSpPr>
        <xdr:cNvPr id="5" name="Ravni poveznik sa strelicom 7"/>
        <xdr:cNvSpPr>
          <a:spLocks/>
        </xdr:cNvSpPr>
      </xdr:nvSpPr>
      <xdr:spPr>
        <a:xfrm rot="5400000" flipH="1" flipV="1">
          <a:off x="3200400" y="1924050"/>
          <a:ext cx="752475" cy="39052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1657350</xdr:colOff>
      <xdr:row>8</xdr:row>
      <xdr:rowOff>295275</xdr:rowOff>
    </xdr:from>
    <xdr:to>
      <xdr:col>6</xdr:col>
      <xdr:colOff>142875</xdr:colOff>
      <xdr:row>25</xdr:row>
      <xdr:rowOff>142875</xdr:rowOff>
    </xdr:to>
    <xdr:sp>
      <xdr:nvSpPr>
        <xdr:cNvPr id="6" name="Ravni poveznik sa strelicom 8"/>
        <xdr:cNvSpPr>
          <a:spLocks/>
        </xdr:cNvSpPr>
      </xdr:nvSpPr>
      <xdr:spPr>
        <a:xfrm rot="5400000" flipH="1" flipV="1">
          <a:off x="3124200" y="2009775"/>
          <a:ext cx="876300" cy="6038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466725</xdr:rowOff>
    </xdr:from>
    <xdr:to>
      <xdr:col>6</xdr:col>
      <xdr:colOff>161925</xdr:colOff>
      <xdr:row>28</xdr:row>
      <xdr:rowOff>180975</xdr:rowOff>
    </xdr:to>
    <xdr:sp>
      <xdr:nvSpPr>
        <xdr:cNvPr id="7" name="Ravni poveznik sa strelicom 9"/>
        <xdr:cNvSpPr>
          <a:spLocks/>
        </xdr:cNvSpPr>
      </xdr:nvSpPr>
      <xdr:spPr>
        <a:xfrm rot="5400000" flipH="1" flipV="1">
          <a:off x="3181350" y="2181225"/>
          <a:ext cx="838200" cy="7248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533400</xdr:rowOff>
    </xdr:from>
    <xdr:to>
      <xdr:col>6</xdr:col>
      <xdr:colOff>247650</xdr:colOff>
      <xdr:row>29</xdr:row>
      <xdr:rowOff>257175</xdr:rowOff>
    </xdr:to>
    <xdr:sp>
      <xdr:nvSpPr>
        <xdr:cNvPr id="8" name="Ravni poveznik sa strelicom 10"/>
        <xdr:cNvSpPr>
          <a:spLocks/>
        </xdr:cNvSpPr>
      </xdr:nvSpPr>
      <xdr:spPr>
        <a:xfrm rot="5400000" flipH="1" flipV="1">
          <a:off x="3219450" y="2247900"/>
          <a:ext cx="885825" cy="76390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1628775</xdr:colOff>
      <xdr:row>8</xdr:row>
      <xdr:rowOff>485775</xdr:rowOff>
    </xdr:from>
    <xdr:to>
      <xdr:col>6</xdr:col>
      <xdr:colOff>76200</xdr:colOff>
      <xdr:row>27</xdr:row>
      <xdr:rowOff>133350</xdr:rowOff>
    </xdr:to>
    <xdr:sp>
      <xdr:nvSpPr>
        <xdr:cNvPr id="9" name="Ravni poveznik sa strelicom 30"/>
        <xdr:cNvSpPr>
          <a:spLocks/>
        </xdr:cNvSpPr>
      </xdr:nvSpPr>
      <xdr:spPr>
        <a:xfrm rot="5400000" flipH="1" flipV="1">
          <a:off x="3095625" y="2200275"/>
          <a:ext cx="838200" cy="6800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9.140625" style="1" customWidth="1"/>
    <col min="2" max="2" width="3.140625" style="1" customWidth="1"/>
    <col min="3" max="3" width="14.57421875" style="1" customWidth="1"/>
    <col min="4" max="4" width="11.8515625" style="104" customWidth="1"/>
    <col min="5" max="5" width="12.140625" style="104" customWidth="1"/>
    <col min="6" max="16384" width="9.140625" style="1" customWidth="1"/>
  </cols>
  <sheetData>
    <row r="2" spans="2:5" ht="26.25" customHeight="1">
      <c r="B2" s="107"/>
      <c r="C2" s="108"/>
      <c r="D2" s="105" t="s">
        <v>420</v>
      </c>
      <c r="E2" s="105" t="s">
        <v>421</v>
      </c>
    </row>
    <row r="3" spans="2:5" ht="14.25">
      <c r="B3" s="102" t="s">
        <v>97</v>
      </c>
      <c r="C3" s="103" t="s">
        <v>110</v>
      </c>
      <c r="D3" s="106">
        <v>1502000</v>
      </c>
      <c r="E3" s="106"/>
    </row>
    <row r="4" spans="2:5" ht="14.25">
      <c r="B4" s="102" t="s">
        <v>98</v>
      </c>
      <c r="C4" s="103" t="s">
        <v>111</v>
      </c>
      <c r="D4" s="106">
        <v>1211000</v>
      </c>
      <c r="E4" s="106"/>
    </row>
    <row r="5" spans="2:5" ht="14.25">
      <c r="B5" s="102" t="s">
        <v>99</v>
      </c>
      <c r="C5" s="103" t="s">
        <v>112</v>
      </c>
      <c r="D5" s="106">
        <v>689000</v>
      </c>
      <c r="E5" s="106">
        <v>3191000</v>
      </c>
    </row>
    <row r="6" spans="2:5" ht="14.25">
      <c r="B6" s="102" t="s">
        <v>100</v>
      </c>
      <c r="C6" s="103" t="s">
        <v>113</v>
      </c>
      <c r="D6" s="106">
        <v>722000</v>
      </c>
      <c r="E6" s="106">
        <v>5064564</v>
      </c>
    </row>
    <row r="7" spans="2:5" ht="14.25">
      <c r="B7" s="102" t="s">
        <v>101</v>
      </c>
      <c r="C7" s="103" t="s">
        <v>114</v>
      </c>
      <c r="D7" s="106">
        <v>1192000</v>
      </c>
      <c r="E7" s="106">
        <v>7745000</v>
      </c>
    </row>
    <row r="8" spans="2:5" ht="14.25">
      <c r="B8" s="102" t="s">
        <v>102</v>
      </c>
      <c r="C8" s="103" t="s">
        <v>115</v>
      </c>
      <c r="D8" s="106">
        <v>1896000</v>
      </c>
      <c r="E8" s="106"/>
    </row>
    <row r="9" spans="2:5" ht="14.25">
      <c r="B9" s="102" t="s">
        <v>103</v>
      </c>
      <c r="C9" s="103" t="s">
        <v>116</v>
      </c>
      <c r="D9" s="106">
        <v>644000</v>
      </c>
      <c r="E9" s="106"/>
    </row>
    <row r="10" spans="2:5" ht="14.25">
      <c r="B10" s="102" t="s">
        <v>104</v>
      </c>
      <c r="C10" s="103" t="s">
        <v>117</v>
      </c>
      <c r="D10" s="106">
        <v>146000</v>
      </c>
      <c r="E10" s="106"/>
    </row>
    <row r="11" spans="2:5" ht="14.25">
      <c r="B11" s="102" t="s">
        <v>105</v>
      </c>
      <c r="C11" s="103" t="s">
        <v>118</v>
      </c>
      <c r="D11" s="106">
        <v>440000</v>
      </c>
      <c r="E11" s="106"/>
    </row>
    <row r="12" spans="2:5" ht="24" customHeight="1">
      <c r="B12" s="107"/>
      <c r="C12" s="109" t="s">
        <v>422</v>
      </c>
      <c r="D12" s="106">
        <f>SUM(D3:D11)</f>
        <v>8442000</v>
      </c>
      <c r="E12" s="106">
        <f>SUM(E3:E11)</f>
        <v>16000564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AM1310"/>
  <sheetViews>
    <sheetView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C95" sqref="C95"/>
    </sheetView>
  </sheetViews>
  <sheetFormatPr defaultColWidth="9.140625" defaultRowHeight="15"/>
  <cols>
    <col min="1" max="1" width="1.421875" style="2" customWidth="1"/>
    <col min="2" max="2" width="6.8515625" style="2" customWidth="1"/>
    <col min="3" max="3" width="54.00390625" style="2" customWidth="1"/>
    <col min="4" max="6" width="9.140625" style="3" hidden="1" customWidth="1"/>
    <col min="7" max="7" width="3.57421875" style="3" customWidth="1"/>
    <col min="8" max="8" width="15.28125" style="3" customWidth="1"/>
    <col min="9" max="9" width="13.28125" style="3" customWidth="1"/>
    <col min="10" max="10" width="13.00390625" style="3" customWidth="1"/>
    <col min="11" max="11" width="8.140625" style="3" customWidth="1"/>
    <col min="12" max="12" width="8.57421875" style="3" customWidth="1"/>
    <col min="13" max="18" width="0" style="3" hidden="1" customWidth="1"/>
    <col min="19" max="19" width="9.140625" style="3" customWidth="1"/>
    <col min="20" max="20" width="8.57421875" style="3" customWidth="1"/>
    <col min="21" max="23" width="0" style="3" hidden="1" customWidth="1"/>
    <col min="24" max="24" width="14.140625" style="305" customWidth="1"/>
    <col min="25" max="25" width="13.57421875" style="3" customWidth="1"/>
    <col min="26" max="26" width="13.7109375" style="3" customWidth="1"/>
    <col min="27" max="27" width="2.28125" style="2" customWidth="1"/>
    <col min="29" max="29" width="10.00390625" style="2" bestFit="1" customWidth="1"/>
    <col min="30" max="16384" width="9.140625" style="2" customWidth="1"/>
  </cols>
  <sheetData>
    <row r="1" ht="10.5" customHeight="1"/>
    <row r="2" spans="2:26" ht="15">
      <c r="B2" s="9"/>
      <c r="C2" s="205"/>
      <c r="H2" s="289" t="s">
        <v>582</v>
      </c>
      <c r="I2" s="290"/>
      <c r="J2" s="29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08"/>
      <c r="Y2" s="320"/>
      <c r="Z2" s="320"/>
    </row>
    <row r="3" spans="3:26" ht="15">
      <c r="C3" s="319" t="s">
        <v>572</v>
      </c>
      <c r="H3" s="291"/>
      <c r="I3" s="290"/>
      <c r="J3" s="29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08"/>
      <c r="Y3" s="320"/>
      <c r="Z3" s="320"/>
    </row>
    <row r="4" spans="4:26" s="11" customFormat="1" ht="13.5">
      <c r="D4" s="12"/>
      <c r="G4" s="12"/>
      <c r="H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V4" s="8"/>
      <c r="X4" s="309"/>
      <c r="Y4" s="9"/>
      <c r="Z4" s="9"/>
    </row>
    <row r="5" spans="4:26" s="224" customFormat="1" ht="165.75">
      <c r="D5" s="225" t="s">
        <v>534</v>
      </c>
      <c r="E5" s="225" t="s">
        <v>108</v>
      </c>
      <c r="F5" s="225" t="s">
        <v>109</v>
      </c>
      <c r="G5" s="225"/>
      <c r="H5" s="225" t="s">
        <v>577</v>
      </c>
      <c r="I5" s="225" t="s">
        <v>557</v>
      </c>
      <c r="J5" s="225" t="s">
        <v>558</v>
      </c>
      <c r="K5" s="225" t="s">
        <v>559</v>
      </c>
      <c r="L5" s="225" t="s">
        <v>560</v>
      </c>
      <c r="M5" s="225" t="s">
        <v>542</v>
      </c>
      <c r="N5" s="225" t="s">
        <v>548</v>
      </c>
      <c r="O5" s="225" t="s">
        <v>541</v>
      </c>
      <c r="P5" s="225" t="s">
        <v>540</v>
      </c>
      <c r="Q5" s="225" t="s">
        <v>539</v>
      </c>
      <c r="R5" s="225" t="s">
        <v>538</v>
      </c>
      <c r="S5" s="225" t="s">
        <v>497</v>
      </c>
      <c r="T5" s="225" t="s">
        <v>475</v>
      </c>
      <c r="U5" s="225" t="s">
        <v>543</v>
      </c>
      <c r="V5" s="225" t="s">
        <v>544</v>
      </c>
      <c r="W5" s="225" t="s">
        <v>535</v>
      </c>
      <c r="X5" s="307" t="s">
        <v>569</v>
      </c>
      <c r="Y5" s="229" t="str">
        <f>PRIHODI!AJ13</f>
        <v>PROJEKCIJA 2023</v>
      </c>
      <c r="Z5" s="229" t="str">
        <f>PRIHODI!AK13</f>
        <v>PROJEKCIJA 2024</v>
      </c>
    </row>
    <row r="6" spans="4:26" s="226" customFormat="1" ht="11.25">
      <c r="D6" s="227" t="s">
        <v>96</v>
      </c>
      <c r="E6" s="228" t="s">
        <v>536</v>
      </c>
      <c r="F6" s="227" t="s">
        <v>537</v>
      </c>
      <c r="G6" s="227"/>
      <c r="H6" s="227" t="s">
        <v>97</v>
      </c>
      <c r="I6" s="227" t="s">
        <v>99</v>
      </c>
      <c r="J6" s="227" t="s">
        <v>100</v>
      </c>
      <c r="K6" s="227" t="s">
        <v>101</v>
      </c>
      <c r="L6" s="227" t="s">
        <v>102</v>
      </c>
      <c r="M6" s="227" t="s">
        <v>103</v>
      </c>
      <c r="N6" s="227" t="s">
        <v>104</v>
      </c>
      <c r="O6" s="227" t="s">
        <v>105</v>
      </c>
      <c r="P6" s="227" t="s">
        <v>106</v>
      </c>
      <c r="Q6" s="227" t="s">
        <v>137</v>
      </c>
      <c r="R6" s="227" t="s">
        <v>138</v>
      </c>
      <c r="S6" s="227">
        <v>7</v>
      </c>
      <c r="T6" s="227">
        <v>8</v>
      </c>
      <c r="U6" s="227" t="s">
        <v>140</v>
      </c>
      <c r="V6" s="227" t="s">
        <v>141</v>
      </c>
      <c r="W6" s="227" t="s">
        <v>142</v>
      </c>
      <c r="X6" s="310" t="s">
        <v>571</v>
      </c>
      <c r="Y6" s="227" t="s">
        <v>143</v>
      </c>
      <c r="Z6" s="227" t="s">
        <v>144</v>
      </c>
    </row>
    <row r="7" spans="4:26" s="222" customFormat="1" ht="13.5">
      <c r="D7" s="223"/>
      <c r="E7" s="223"/>
      <c r="F7" s="210">
        <f>SUM(H7:R7)</f>
        <v>0</v>
      </c>
      <c r="G7" s="223"/>
      <c r="H7" s="223"/>
      <c r="I7" s="210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10"/>
      <c r="V7" s="223"/>
      <c r="W7" s="210"/>
      <c r="X7" s="305"/>
      <c r="Y7" s="223"/>
      <c r="Z7" s="223"/>
    </row>
    <row r="8" spans="3:26" s="296" customFormat="1" ht="13.5" customHeight="1" hidden="1">
      <c r="C8" s="297" t="s">
        <v>552</v>
      </c>
      <c r="D8" s="210"/>
      <c r="E8" s="210"/>
      <c r="F8" s="210">
        <f>SUM(H8:R8)</f>
        <v>-6422233</v>
      </c>
      <c r="G8" s="210"/>
      <c r="H8" s="210">
        <f>H10-H9</f>
        <v>-3190950</v>
      </c>
      <c r="I8" s="210">
        <f>SUM(H8:H8)</f>
        <v>-3190950</v>
      </c>
      <c r="J8" s="210">
        <f aca="true" t="shared" si="0" ref="J8:V8">J10-J9</f>
        <v>33700</v>
      </c>
      <c r="K8" s="210">
        <f t="shared" si="0"/>
        <v>55000</v>
      </c>
      <c r="L8" s="210">
        <f t="shared" si="0"/>
        <v>-129033</v>
      </c>
      <c r="M8" s="210">
        <f t="shared" si="0"/>
        <v>0</v>
      </c>
      <c r="N8" s="210">
        <f t="shared" si="0"/>
        <v>0</v>
      </c>
      <c r="O8" s="210">
        <f t="shared" si="0"/>
        <v>0</v>
      </c>
      <c r="P8" s="210">
        <f t="shared" si="0"/>
        <v>0</v>
      </c>
      <c r="Q8" s="210">
        <f t="shared" si="0"/>
        <v>0</v>
      </c>
      <c r="R8" s="210">
        <f t="shared" si="0"/>
        <v>0</v>
      </c>
      <c r="S8" s="210"/>
      <c r="T8" s="210">
        <f>T10-T9</f>
        <v>-229033</v>
      </c>
      <c r="U8" s="210">
        <f>SUM(I8+T8)</f>
        <v>-3419983</v>
      </c>
      <c r="V8" s="210">
        <f t="shared" si="0"/>
        <v>0</v>
      </c>
      <c r="W8" s="210">
        <f>SUM(U8:V8)</f>
        <v>-3419983</v>
      </c>
      <c r="X8" s="305">
        <f>SUM(O8+AA8)</f>
        <v>0</v>
      </c>
      <c r="Y8" s="210"/>
      <c r="Z8" s="210"/>
    </row>
    <row r="9" spans="3:26" s="296" customFormat="1" ht="13.5" customHeight="1" hidden="1">
      <c r="C9" s="297" t="s">
        <v>553</v>
      </c>
      <c r="D9" s="210"/>
      <c r="E9" s="210"/>
      <c r="F9" s="210">
        <f>SUM(H9:R9)</f>
        <v>10710333</v>
      </c>
      <c r="G9" s="210"/>
      <c r="H9" s="210">
        <f>1790000+3345000</f>
        <v>5135000</v>
      </c>
      <c r="I9" s="210">
        <f>SUM(H9:H9)</f>
        <v>5135000</v>
      </c>
      <c r="J9" s="210">
        <f>84200+82100</f>
        <v>166300</v>
      </c>
      <c r="K9" s="210">
        <v>45000</v>
      </c>
      <c r="L9" s="210">
        <v>229033</v>
      </c>
      <c r="M9" s="210"/>
      <c r="N9" s="210"/>
      <c r="O9" s="210"/>
      <c r="P9" s="210"/>
      <c r="Q9" s="210"/>
      <c r="R9" s="210"/>
      <c r="S9" s="210"/>
      <c r="T9" s="210">
        <v>229033</v>
      </c>
      <c r="U9" s="210">
        <f>SUM(I9+T9)</f>
        <v>5364033</v>
      </c>
      <c r="V9" s="210"/>
      <c r="W9" s="210">
        <f>SUM(U9:V9)</f>
        <v>5364033</v>
      </c>
      <c r="X9" s="305">
        <f>SUM(O9+AA9)</f>
        <v>0</v>
      </c>
      <c r="Y9" s="210"/>
      <c r="Z9" s="210"/>
    </row>
    <row r="10" spans="3:39" s="222" customFormat="1" ht="13.5">
      <c r="C10" s="222" t="s">
        <v>570</v>
      </c>
      <c r="D10" s="223" t="e">
        <f>SUM(D11+D101+#REF!+#REF!+#REF!+#REF!+#REF!+#REF!+#REF!+#REF!+#REF!+#REF!+#REF!+#REF!+#REF!+#REF!)</f>
        <v>#REF!</v>
      </c>
      <c r="E10" s="223" t="e">
        <f>SUM(E11+E101+#REF!+#REF!+#REF!+#REF!+#REF!+#REF!+#REF!+#REF!+#REF!+#REF!+#REF!+#REF!+#REF!+#REF!)</f>
        <v>#REF!</v>
      </c>
      <c r="F10" s="223" t="e">
        <f>SUM(F11+F101+#REF!+#REF!+#REF!+#REF!+#REF!+#REF!+#REF!+#REF!+#REF!+#REF!+#REF!+#REF!+#REF!+#REF!)</f>
        <v>#REF!</v>
      </c>
      <c r="G10" s="223"/>
      <c r="H10" s="223">
        <f aca="true" t="shared" si="1" ref="H10:W10">SUM(H11)</f>
        <v>1944050</v>
      </c>
      <c r="I10" s="223">
        <f t="shared" si="1"/>
        <v>1296030</v>
      </c>
      <c r="J10" s="223">
        <f t="shared" si="1"/>
        <v>200000</v>
      </c>
      <c r="K10" s="223">
        <f t="shared" si="1"/>
        <v>100000</v>
      </c>
      <c r="L10" s="223">
        <f t="shared" si="1"/>
        <v>100000</v>
      </c>
      <c r="M10" s="223">
        <f t="shared" si="1"/>
        <v>0</v>
      </c>
      <c r="N10" s="223">
        <f t="shared" si="1"/>
        <v>0</v>
      </c>
      <c r="O10" s="223">
        <f t="shared" si="1"/>
        <v>0</v>
      </c>
      <c r="P10" s="223">
        <f t="shared" si="1"/>
        <v>0</v>
      </c>
      <c r="Q10" s="223">
        <f t="shared" si="1"/>
        <v>0</v>
      </c>
      <c r="R10" s="223">
        <f t="shared" si="1"/>
        <v>0</v>
      </c>
      <c r="S10" s="223">
        <f t="shared" si="1"/>
        <v>0</v>
      </c>
      <c r="T10" s="223">
        <f t="shared" si="1"/>
        <v>0</v>
      </c>
      <c r="U10" s="223">
        <f t="shared" si="1"/>
        <v>1296030</v>
      </c>
      <c r="V10" s="223">
        <f t="shared" si="1"/>
        <v>0</v>
      </c>
      <c r="W10" s="223">
        <f t="shared" si="1"/>
        <v>1296030</v>
      </c>
      <c r="X10" s="305">
        <f>SUM(H10:T10)</f>
        <v>3640080</v>
      </c>
      <c r="Y10" s="223">
        <f>X10</f>
        <v>3640080</v>
      </c>
      <c r="Z10" s="223">
        <f>Y10</f>
        <v>3640080</v>
      </c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</row>
    <row r="11" spans="2:39" s="7" customFormat="1" ht="13.5">
      <c r="B11" s="6"/>
      <c r="C11" s="10" t="s">
        <v>568</v>
      </c>
      <c r="D11" s="4">
        <f>SUM(D12+D72)</f>
        <v>0</v>
      </c>
      <c r="E11" s="4">
        <f>SUM(E12+E72)</f>
        <v>0</v>
      </c>
      <c r="F11" s="210">
        <f aca="true" t="shared" si="2" ref="F11:F45">SUM(H11:R11)</f>
        <v>3640080</v>
      </c>
      <c r="G11" s="4"/>
      <c r="H11" s="4">
        <f>SUM(H12+H72+H94)</f>
        <v>1944050</v>
      </c>
      <c r="I11" s="4">
        <f>SUM(I12+I72+I94)</f>
        <v>1296030</v>
      </c>
      <c r="J11" s="4">
        <f>SUM(J12+J72+J94)</f>
        <v>200000</v>
      </c>
      <c r="K11" s="4">
        <f>SUM(K12+K72+K94)</f>
        <v>100000</v>
      </c>
      <c r="L11" s="4">
        <f>SUM(L12+L72+L94)</f>
        <v>100000</v>
      </c>
      <c r="M11" s="4">
        <f>SUM(M12+M72+M94)</f>
        <v>0</v>
      </c>
      <c r="N11" s="4">
        <f>SUM(N12+N72+N94)</f>
        <v>0</v>
      </c>
      <c r="O11" s="4">
        <f>SUM(O12+O72+O94)</f>
        <v>0</v>
      </c>
      <c r="P11" s="4">
        <f>SUM(P12+P72+P94)</f>
        <v>0</v>
      </c>
      <c r="Q11" s="4">
        <f>SUM(Q12+Q72+Q94)</f>
        <v>0</v>
      </c>
      <c r="R11" s="4">
        <f>SUM(R12+R72+R94)</f>
        <v>0</v>
      </c>
      <c r="S11" s="4">
        <f>SUM(S12+S72+S94)</f>
        <v>0</v>
      </c>
      <c r="T11" s="4">
        <f>SUM(T12+T72+T94)</f>
        <v>0</v>
      </c>
      <c r="U11" s="4">
        <f>SUM(U12+U72+U94)</f>
        <v>1296030</v>
      </c>
      <c r="V11" s="4">
        <f>SUM(V12+V72+V94)</f>
        <v>0</v>
      </c>
      <c r="W11" s="4">
        <f>SUM(W12+W72+W94)</f>
        <v>1296030</v>
      </c>
      <c r="X11" s="305">
        <f aca="true" t="shared" si="3" ref="X11:X74">SUM(H11:T11)</f>
        <v>3640080</v>
      </c>
      <c r="Y11" s="223">
        <f aca="true" t="shared" si="4" ref="Y11:Z74">X11</f>
        <v>3640080</v>
      </c>
      <c r="Z11" s="223">
        <f t="shared" si="4"/>
        <v>3640080</v>
      </c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 spans="2:39" s="7" customFormat="1" ht="13.5">
      <c r="B12" s="6">
        <v>3</v>
      </c>
      <c r="C12" s="7" t="s">
        <v>565</v>
      </c>
      <c r="D12" s="4">
        <f>SUM(D13+D26+D61)</f>
        <v>0</v>
      </c>
      <c r="E12" s="4">
        <f>SUM(E13+E26+E61)</f>
        <v>0</v>
      </c>
      <c r="F12" s="210">
        <f t="shared" si="2"/>
        <v>3640080</v>
      </c>
      <c r="G12" s="4"/>
      <c r="H12" s="4">
        <f>H13+H26</f>
        <v>1944050</v>
      </c>
      <c r="I12" s="4">
        <f>I13+I26</f>
        <v>1296030</v>
      </c>
      <c r="J12" s="4">
        <f>J13+J26</f>
        <v>200000</v>
      </c>
      <c r="K12" s="4">
        <f>K13+K26</f>
        <v>100000</v>
      </c>
      <c r="L12" s="4">
        <f>L13+L26</f>
        <v>100000</v>
      </c>
      <c r="M12" s="4">
        <f>M13+M26</f>
        <v>0</v>
      </c>
      <c r="N12" s="4">
        <f>N13+N26</f>
        <v>0</v>
      </c>
      <c r="O12" s="4">
        <f>O13+O26</f>
        <v>0</v>
      </c>
      <c r="P12" s="4">
        <f>P13+P26</f>
        <v>0</v>
      </c>
      <c r="Q12" s="4">
        <f>Q13+Q26</f>
        <v>0</v>
      </c>
      <c r="R12" s="4">
        <f>R13+R26</f>
        <v>0</v>
      </c>
      <c r="S12" s="4">
        <f>S13+S26</f>
        <v>0</v>
      </c>
      <c r="T12" s="4">
        <f>T13+T26</f>
        <v>0</v>
      </c>
      <c r="U12" s="4">
        <f>U13+U26</f>
        <v>1296030</v>
      </c>
      <c r="V12" s="4">
        <f>V13+V26</f>
        <v>0</v>
      </c>
      <c r="W12" s="4">
        <f>W13+W26</f>
        <v>1296030</v>
      </c>
      <c r="X12" s="305">
        <f t="shared" si="3"/>
        <v>3640080</v>
      </c>
      <c r="Y12" s="223">
        <f t="shared" si="4"/>
        <v>3640080</v>
      </c>
      <c r="Z12" s="223">
        <f t="shared" si="4"/>
        <v>3640080</v>
      </c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 spans="2:39" s="7" customFormat="1" ht="13.5">
      <c r="B13" s="6">
        <v>31</v>
      </c>
      <c r="D13" s="4">
        <f aca="true" t="shared" si="5" ref="D13:V13">SUM(D14+D19+D22)</f>
        <v>0</v>
      </c>
      <c r="E13" s="4">
        <f t="shared" si="5"/>
        <v>0</v>
      </c>
      <c r="F13" s="210">
        <f t="shared" si="2"/>
        <v>2711080</v>
      </c>
      <c r="G13" s="4"/>
      <c r="H13" s="4">
        <f t="shared" si="5"/>
        <v>1626650</v>
      </c>
      <c r="I13" s="4">
        <f t="shared" si="5"/>
        <v>1084430</v>
      </c>
      <c r="J13" s="4">
        <f t="shared" si="5"/>
        <v>0</v>
      </c>
      <c r="K13" s="4">
        <f t="shared" si="5"/>
        <v>0</v>
      </c>
      <c r="L13" s="4">
        <f t="shared" si="5"/>
        <v>0</v>
      </c>
      <c r="M13" s="4">
        <f t="shared" si="5"/>
        <v>0</v>
      </c>
      <c r="N13" s="4">
        <f t="shared" si="5"/>
        <v>0</v>
      </c>
      <c r="O13" s="4">
        <f t="shared" si="5"/>
        <v>0</v>
      </c>
      <c r="P13" s="4">
        <f t="shared" si="5"/>
        <v>0</v>
      </c>
      <c r="Q13" s="4">
        <f t="shared" si="5"/>
        <v>0</v>
      </c>
      <c r="R13" s="4">
        <f t="shared" si="5"/>
        <v>0</v>
      </c>
      <c r="S13" s="4">
        <f t="shared" si="5"/>
        <v>0</v>
      </c>
      <c r="T13" s="4">
        <f t="shared" si="5"/>
        <v>0</v>
      </c>
      <c r="U13" s="210">
        <f aca="true" t="shared" si="6" ref="U13:U20">SUM(I13+T13)</f>
        <v>1084430</v>
      </c>
      <c r="V13" s="4">
        <f t="shared" si="5"/>
        <v>0</v>
      </c>
      <c r="W13" s="210">
        <f aca="true" t="shared" si="7" ref="W13:W74">SUM(U13:V13)</f>
        <v>1084430</v>
      </c>
      <c r="X13" s="305">
        <f t="shared" si="3"/>
        <v>2711080</v>
      </c>
      <c r="Y13" s="223">
        <f t="shared" si="4"/>
        <v>2711080</v>
      </c>
      <c r="Z13" s="223">
        <f t="shared" si="4"/>
        <v>2711080</v>
      </c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 spans="2:39" s="7" customFormat="1" ht="13.5">
      <c r="B14" s="6">
        <v>311</v>
      </c>
      <c r="D14" s="4">
        <f>SUM(D15+D16+D17+D18)</f>
        <v>0</v>
      </c>
      <c r="E14" s="4">
        <f>SUM(E15+E16+E17+E18)</f>
        <v>0</v>
      </c>
      <c r="F14" s="210">
        <f t="shared" si="2"/>
        <v>2219080</v>
      </c>
      <c r="G14" s="4"/>
      <c r="H14" s="4">
        <f>SUM(H15+H16+H17+H18+H21)</f>
        <v>1331450</v>
      </c>
      <c r="I14" s="4">
        <f aca="true" t="shared" si="8" ref="I14:T14">SUM(I15+I16+I17+I18+I21)</f>
        <v>887630</v>
      </c>
      <c r="J14" s="4">
        <f t="shared" si="8"/>
        <v>0</v>
      </c>
      <c r="K14" s="4">
        <f t="shared" si="8"/>
        <v>0</v>
      </c>
      <c r="L14" s="4">
        <f t="shared" si="8"/>
        <v>0</v>
      </c>
      <c r="M14" s="4">
        <f t="shared" si="8"/>
        <v>0</v>
      </c>
      <c r="N14" s="4">
        <f t="shared" si="8"/>
        <v>0</v>
      </c>
      <c r="O14" s="4">
        <f t="shared" si="8"/>
        <v>0</v>
      </c>
      <c r="P14" s="4">
        <f t="shared" si="8"/>
        <v>0</v>
      </c>
      <c r="Q14" s="4">
        <f t="shared" si="8"/>
        <v>0</v>
      </c>
      <c r="R14" s="4">
        <f t="shared" si="8"/>
        <v>0</v>
      </c>
      <c r="S14" s="4">
        <f t="shared" si="8"/>
        <v>0</v>
      </c>
      <c r="T14" s="4">
        <f t="shared" si="8"/>
        <v>0</v>
      </c>
      <c r="U14" s="210">
        <f t="shared" si="6"/>
        <v>887630</v>
      </c>
      <c r="V14" s="4">
        <f>SUM(V15+V16+V17+V18)</f>
        <v>0</v>
      </c>
      <c r="W14" s="210">
        <f t="shared" si="7"/>
        <v>887630</v>
      </c>
      <c r="X14" s="305">
        <f t="shared" si="3"/>
        <v>2219080</v>
      </c>
      <c r="Y14" s="223">
        <f t="shared" si="4"/>
        <v>2219080</v>
      </c>
      <c r="Z14" s="223">
        <f t="shared" si="4"/>
        <v>2219080</v>
      </c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 spans="1:39" s="211" customFormat="1" ht="13.5">
      <c r="A15" s="206"/>
      <c r="B15" s="207" t="s">
        <v>0</v>
      </c>
      <c r="C15" s="208" t="s">
        <v>1</v>
      </c>
      <c r="D15" s="209"/>
      <c r="E15" s="209"/>
      <c r="F15" s="210">
        <f t="shared" si="2"/>
        <v>2125000</v>
      </c>
      <c r="G15" s="210"/>
      <c r="H15" s="209">
        <v>1275000</v>
      </c>
      <c r="I15" s="210">
        <v>850000</v>
      </c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10">
        <f t="shared" si="6"/>
        <v>850000</v>
      </c>
      <c r="V15" s="209"/>
      <c r="W15" s="210">
        <f t="shared" si="7"/>
        <v>850000</v>
      </c>
      <c r="X15" s="305">
        <f t="shared" si="3"/>
        <v>2125000</v>
      </c>
      <c r="Y15" s="223">
        <f t="shared" si="4"/>
        <v>2125000</v>
      </c>
      <c r="Z15" s="223">
        <f t="shared" si="4"/>
        <v>2125000</v>
      </c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</row>
    <row r="16" spans="1:39" s="211" customFormat="1" ht="13.5">
      <c r="A16" s="206"/>
      <c r="B16" s="315">
        <v>312</v>
      </c>
      <c r="C16" s="208"/>
      <c r="D16" s="209"/>
      <c r="E16" s="209"/>
      <c r="F16" s="210">
        <f t="shared" si="2"/>
        <v>0</v>
      </c>
      <c r="G16" s="210"/>
      <c r="H16" s="209"/>
      <c r="I16" s="210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10">
        <f t="shared" si="6"/>
        <v>0</v>
      </c>
      <c r="V16" s="209"/>
      <c r="W16" s="210">
        <f t="shared" si="7"/>
        <v>0</v>
      </c>
      <c r="X16" s="305"/>
      <c r="Y16" s="223"/>
      <c r="Z16" s="223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</row>
    <row r="17" spans="1:39" s="211" customFormat="1" ht="13.5" customHeight="1" hidden="1">
      <c r="A17" s="206"/>
      <c r="B17" s="207" t="s">
        <v>4</v>
      </c>
      <c r="C17" s="208" t="s">
        <v>5</v>
      </c>
      <c r="D17" s="209"/>
      <c r="E17" s="209"/>
      <c r="F17" s="210">
        <f t="shared" si="2"/>
        <v>0</v>
      </c>
      <c r="G17" s="210"/>
      <c r="H17" s="209"/>
      <c r="I17" s="210">
        <f aca="true" t="shared" si="9" ref="I17:I45">SUM(H17:H17)</f>
        <v>0</v>
      </c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10">
        <f t="shared" si="6"/>
        <v>0</v>
      </c>
      <c r="V17" s="209"/>
      <c r="W17" s="210">
        <f t="shared" si="7"/>
        <v>0</v>
      </c>
      <c r="X17" s="305">
        <f t="shared" si="3"/>
        <v>0</v>
      </c>
      <c r="Y17" s="223">
        <f t="shared" si="4"/>
        <v>0</v>
      </c>
      <c r="Z17" s="223">
        <f t="shared" si="4"/>
        <v>0</v>
      </c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</row>
    <row r="18" spans="1:39" s="211" customFormat="1" ht="13.5" customHeight="1" hidden="1">
      <c r="A18" s="206"/>
      <c r="B18" s="207" t="s">
        <v>6</v>
      </c>
      <c r="C18" s="208" t="s">
        <v>7</v>
      </c>
      <c r="D18" s="209"/>
      <c r="E18" s="209"/>
      <c r="F18" s="210">
        <f t="shared" si="2"/>
        <v>0</v>
      </c>
      <c r="G18" s="210"/>
      <c r="H18" s="209"/>
      <c r="I18" s="210">
        <f t="shared" si="9"/>
        <v>0</v>
      </c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10">
        <f t="shared" si="6"/>
        <v>0</v>
      </c>
      <c r="V18" s="209"/>
      <c r="W18" s="210">
        <f t="shared" si="7"/>
        <v>0</v>
      </c>
      <c r="X18" s="305">
        <f t="shared" si="3"/>
        <v>0</v>
      </c>
      <c r="Y18" s="223">
        <f t="shared" si="4"/>
        <v>0</v>
      </c>
      <c r="Z18" s="223">
        <f t="shared" si="4"/>
        <v>0</v>
      </c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</row>
    <row r="19" spans="1:39" s="198" customFormat="1" ht="13.5" customHeight="1" hidden="1">
      <c r="A19" s="195"/>
      <c r="B19" s="195">
        <v>312</v>
      </c>
      <c r="C19" s="196"/>
      <c r="D19" s="197">
        <f>SUM(D20)</f>
        <v>0</v>
      </c>
      <c r="E19" s="197">
        <f aca="true" t="shared" si="10" ref="E19:V19">SUM(E20)</f>
        <v>0</v>
      </c>
      <c r="F19" s="210">
        <f t="shared" si="2"/>
        <v>0</v>
      </c>
      <c r="G19" s="197"/>
      <c r="H19" s="197">
        <f t="shared" si="10"/>
        <v>0</v>
      </c>
      <c r="I19" s="210">
        <f t="shared" si="9"/>
        <v>0</v>
      </c>
      <c r="J19" s="197">
        <f t="shared" si="10"/>
        <v>0</v>
      </c>
      <c r="K19" s="197">
        <f t="shared" si="10"/>
        <v>0</v>
      </c>
      <c r="L19" s="197">
        <f t="shared" si="10"/>
        <v>0</v>
      </c>
      <c r="M19" s="197">
        <f t="shared" si="10"/>
        <v>0</v>
      </c>
      <c r="N19" s="197">
        <f t="shared" si="10"/>
        <v>0</v>
      </c>
      <c r="O19" s="197">
        <f t="shared" si="10"/>
        <v>0</v>
      </c>
      <c r="P19" s="197">
        <f t="shared" si="10"/>
        <v>0</v>
      </c>
      <c r="Q19" s="197">
        <f t="shared" si="10"/>
        <v>0</v>
      </c>
      <c r="R19" s="197">
        <f t="shared" si="10"/>
        <v>0</v>
      </c>
      <c r="S19" s="197"/>
      <c r="T19" s="197">
        <f t="shared" si="10"/>
        <v>0</v>
      </c>
      <c r="U19" s="210">
        <f t="shared" si="6"/>
        <v>0</v>
      </c>
      <c r="V19" s="197">
        <f t="shared" si="10"/>
        <v>0</v>
      </c>
      <c r="W19" s="210">
        <f t="shared" si="7"/>
        <v>0</v>
      </c>
      <c r="X19" s="305">
        <f t="shared" si="3"/>
        <v>0</v>
      </c>
      <c r="Y19" s="223">
        <f t="shared" si="4"/>
        <v>0</v>
      </c>
      <c r="Z19" s="223">
        <f t="shared" si="4"/>
        <v>0</v>
      </c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</row>
    <row r="20" spans="1:39" s="211" customFormat="1" ht="13.5" customHeight="1" hidden="1">
      <c r="A20" s="206"/>
      <c r="B20" s="207" t="s">
        <v>8</v>
      </c>
      <c r="C20" s="208" t="s">
        <v>9</v>
      </c>
      <c r="D20" s="209"/>
      <c r="E20" s="209"/>
      <c r="F20" s="210">
        <f t="shared" si="2"/>
        <v>0</v>
      </c>
      <c r="G20" s="210"/>
      <c r="H20" s="209"/>
      <c r="I20" s="210">
        <f t="shared" si="9"/>
        <v>0</v>
      </c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10">
        <f t="shared" si="6"/>
        <v>0</v>
      </c>
      <c r="V20" s="209"/>
      <c r="W20" s="210">
        <f t="shared" si="7"/>
        <v>0</v>
      </c>
      <c r="X20" s="305">
        <f t="shared" si="3"/>
        <v>0</v>
      </c>
      <c r="Y20" s="223">
        <f t="shared" si="4"/>
        <v>0</v>
      </c>
      <c r="Z20" s="223">
        <f t="shared" si="4"/>
        <v>0</v>
      </c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</row>
    <row r="21" spans="1:39" s="211" customFormat="1" ht="13.5">
      <c r="A21" s="206"/>
      <c r="B21" s="207" t="s">
        <v>8</v>
      </c>
      <c r="C21" s="208" t="s">
        <v>9</v>
      </c>
      <c r="D21" s="209"/>
      <c r="E21" s="209"/>
      <c r="F21" s="210"/>
      <c r="G21" s="210"/>
      <c r="H21" s="209">
        <v>56450</v>
      </c>
      <c r="I21" s="210">
        <v>37630</v>
      </c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10"/>
      <c r="V21" s="209"/>
      <c r="W21" s="210"/>
      <c r="X21" s="305">
        <f t="shared" si="3"/>
        <v>94080</v>
      </c>
      <c r="Y21" s="223">
        <f t="shared" si="4"/>
        <v>94080</v>
      </c>
      <c r="Z21" s="223">
        <f t="shared" si="4"/>
        <v>94080</v>
      </c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</row>
    <row r="22" spans="1:39" s="198" customFormat="1" ht="13.5">
      <c r="A22" s="195"/>
      <c r="B22" s="195">
        <v>313</v>
      </c>
      <c r="C22" s="196"/>
      <c r="D22" s="197">
        <f>SUM(D23+D24+D25)</f>
        <v>0</v>
      </c>
      <c r="E22" s="197">
        <f>SUM(E23+E24+E25)</f>
        <v>0</v>
      </c>
      <c r="F22" s="210">
        <f t="shared" si="2"/>
        <v>492000</v>
      </c>
      <c r="G22" s="197"/>
      <c r="H22" s="197">
        <f>SUM(H23+H24+H25)</f>
        <v>295200</v>
      </c>
      <c r="I22" s="197">
        <f>SUM(I23+I24+I25)</f>
        <v>196800</v>
      </c>
      <c r="J22" s="197">
        <f>SUM(J23+J24+J25)</f>
        <v>0</v>
      </c>
      <c r="K22" s="197">
        <f>SUM(K23+K24+K25)</f>
        <v>0</v>
      </c>
      <c r="L22" s="197">
        <f>SUM(L23+L24+L25)</f>
        <v>0</v>
      </c>
      <c r="M22" s="197">
        <f>SUM(M23+M24+M25)</f>
        <v>0</v>
      </c>
      <c r="N22" s="197">
        <f>SUM(N23+N24+N25)</f>
        <v>0</v>
      </c>
      <c r="O22" s="197">
        <f>SUM(O23+O24+O25)</f>
        <v>0</v>
      </c>
      <c r="P22" s="197">
        <f>SUM(P23+P24+P25)</f>
        <v>0</v>
      </c>
      <c r="Q22" s="197">
        <f>SUM(Q23+Q24+Q25)</f>
        <v>0</v>
      </c>
      <c r="R22" s="197">
        <f>SUM(R23+R24+R25)</f>
        <v>0</v>
      </c>
      <c r="S22" s="197">
        <f>SUM(S23+S24+S25)</f>
        <v>0</v>
      </c>
      <c r="T22" s="197">
        <f>SUM(T23+T24+T25)</f>
        <v>0</v>
      </c>
      <c r="U22" s="210">
        <f aca="true" t="shared" si="11" ref="U22:U38">SUM(I22+T22)</f>
        <v>196800</v>
      </c>
      <c r="V22" s="197">
        <f>SUM(V23+V24+V25)</f>
        <v>0</v>
      </c>
      <c r="W22" s="210">
        <f t="shared" si="7"/>
        <v>196800</v>
      </c>
      <c r="X22" s="305">
        <f t="shared" si="3"/>
        <v>492000</v>
      </c>
      <c r="Y22" s="223">
        <f t="shared" si="4"/>
        <v>492000</v>
      </c>
      <c r="Z22" s="223">
        <f t="shared" si="4"/>
        <v>492000</v>
      </c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</row>
    <row r="23" spans="1:39" s="211" customFormat="1" ht="13.5">
      <c r="A23" s="206"/>
      <c r="B23" s="207">
        <v>3131</v>
      </c>
      <c r="C23" s="208" t="s">
        <v>585</v>
      </c>
      <c r="D23" s="209"/>
      <c r="E23" s="209"/>
      <c r="F23" s="210">
        <f t="shared" si="2"/>
        <v>156000</v>
      </c>
      <c r="G23" s="210"/>
      <c r="H23" s="209">
        <v>93600</v>
      </c>
      <c r="I23" s="210">
        <v>62400</v>
      </c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10">
        <f t="shared" si="11"/>
        <v>62400</v>
      </c>
      <c r="V23" s="209"/>
      <c r="W23" s="210">
        <f t="shared" si="7"/>
        <v>62400</v>
      </c>
      <c r="X23" s="305">
        <f t="shared" si="3"/>
        <v>156000</v>
      </c>
      <c r="Y23" s="223">
        <f t="shared" si="4"/>
        <v>156000</v>
      </c>
      <c r="Z23" s="223">
        <f t="shared" si="4"/>
        <v>156000</v>
      </c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</row>
    <row r="24" spans="1:39" s="211" customFormat="1" ht="13.5">
      <c r="A24" s="206"/>
      <c r="B24" s="207" t="s">
        <v>10</v>
      </c>
      <c r="C24" s="208" t="s">
        <v>11</v>
      </c>
      <c r="D24" s="209"/>
      <c r="E24" s="209"/>
      <c r="F24" s="210">
        <f t="shared" si="2"/>
        <v>336000</v>
      </c>
      <c r="G24" s="210"/>
      <c r="H24" s="209">
        <v>201600</v>
      </c>
      <c r="I24" s="210">
        <v>134400</v>
      </c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10">
        <f t="shared" si="11"/>
        <v>134400</v>
      </c>
      <c r="V24" s="209"/>
      <c r="W24" s="210">
        <f t="shared" si="7"/>
        <v>134400</v>
      </c>
      <c r="X24" s="305">
        <f t="shared" si="3"/>
        <v>336000</v>
      </c>
      <c r="Y24" s="223">
        <f t="shared" si="4"/>
        <v>336000</v>
      </c>
      <c r="Z24" s="223">
        <f t="shared" si="4"/>
        <v>336000</v>
      </c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</row>
    <row r="25" spans="1:39" s="211" customFormat="1" ht="12.75" customHeight="1">
      <c r="A25" s="206"/>
      <c r="B25" s="207"/>
      <c r="C25" s="208"/>
      <c r="D25" s="209"/>
      <c r="E25" s="209"/>
      <c r="F25" s="210">
        <f t="shared" si="2"/>
        <v>0</v>
      </c>
      <c r="G25" s="210"/>
      <c r="H25" s="209"/>
      <c r="I25" s="210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10">
        <f t="shared" si="11"/>
        <v>0</v>
      </c>
      <c r="V25" s="209"/>
      <c r="W25" s="210">
        <f t="shared" si="7"/>
        <v>0</v>
      </c>
      <c r="X25" s="305"/>
      <c r="Y25" s="223"/>
      <c r="Z25" s="223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</row>
    <row r="26" spans="1:39" s="198" customFormat="1" ht="12.75" customHeight="1">
      <c r="A26" s="195"/>
      <c r="B26" s="195">
        <v>32</v>
      </c>
      <c r="C26" s="196"/>
      <c r="D26" s="197">
        <f>SUM(D27+D32+D41+D51+D53)</f>
        <v>0</v>
      </c>
      <c r="E26" s="197">
        <f>SUM(E27+E32+E41+E51+E53)</f>
        <v>0</v>
      </c>
      <c r="F26" s="210">
        <f t="shared" si="2"/>
        <v>929000</v>
      </c>
      <c r="G26" s="197"/>
      <c r="H26" s="197">
        <f>SUM(H27+H32+H41+H51+H53)</f>
        <v>317400</v>
      </c>
      <c r="I26" s="197">
        <f aca="true" t="shared" si="12" ref="I26:T26">SUM(I27+I32+I41+I51+I53)</f>
        <v>211600</v>
      </c>
      <c r="J26" s="197">
        <f t="shared" si="12"/>
        <v>200000</v>
      </c>
      <c r="K26" s="197">
        <f t="shared" si="12"/>
        <v>100000</v>
      </c>
      <c r="L26" s="197">
        <f t="shared" si="12"/>
        <v>100000</v>
      </c>
      <c r="M26" s="197">
        <f t="shared" si="12"/>
        <v>0</v>
      </c>
      <c r="N26" s="197">
        <f t="shared" si="12"/>
        <v>0</v>
      </c>
      <c r="O26" s="197">
        <f t="shared" si="12"/>
        <v>0</v>
      </c>
      <c r="P26" s="197">
        <f t="shared" si="12"/>
        <v>0</v>
      </c>
      <c r="Q26" s="197">
        <f t="shared" si="12"/>
        <v>0</v>
      </c>
      <c r="R26" s="197">
        <f t="shared" si="12"/>
        <v>0</v>
      </c>
      <c r="S26" s="197">
        <f t="shared" si="12"/>
        <v>0</v>
      </c>
      <c r="T26" s="197">
        <f t="shared" si="12"/>
        <v>0</v>
      </c>
      <c r="U26" s="210">
        <f t="shared" si="11"/>
        <v>211600</v>
      </c>
      <c r="V26" s="197">
        <f>SUM(V27+V32+V41+V51+V53)</f>
        <v>0</v>
      </c>
      <c r="W26" s="210">
        <f t="shared" si="7"/>
        <v>211600</v>
      </c>
      <c r="X26" s="305">
        <f t="shared" si="3"/>
        <v>929000</v>
      </c>
      <c r="Y26" s="223">
        <f t="shared" si="4"/>
        <v>929000</v>
      </c>
      <c r="Z26" s="223">
        <f t="shared" si="4"/>
        <v>929000</v>
      </c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</row>
    <row r="27" spans="1:39" s="198" customFormat="1" ht="12.75" customHeight="1" hidden="1">
      <c r="A27" s="195"/>
      <c r="B27" s="195">
        <v>321</v>
      </c>
      <c r="C27" s="196"/>
      <c r="D27" s="197">
        <f aca="true" t="shared" si="13" ref="D27:V27">SUM(D28+D29+D30+D31)</f>
        <v>0</v>
      </c>
      <c r="E27" s="197">
        <f t="shared" si="13"/>
        <v>0</v>
      </c>
      <c r="F27" s="210">
        <f t="shared" si="2"/>
        <v>0</v>
      </c>
      <c r="G27" s="197"/>
      <c r="H27" s="197">
        <f t="shared" si="13"/>
        <v>0</v>
      </c>
      <c r="I27" s="210">
        <f t="shared" si="9"/>
        <v>0</v>
      </c>
      <c r="J27" s="197">
        <f t="shared" si="13"/>
        <v>0</v>
      </c>
      <c r="K27" s="197">
        <f t="shared" si="13"/>
        <v>0</v>
      </c>
      <c r="L27" s="197">
        <f>SUM(L28+L29+L30+L31)</f>
        <v>0</v>
      </c>
      <c r="M27" s="197">
        <f>SUM(M28+M29+M30+M31)</f>
        <v>0</v>
      </c>
      <c r="N27" s="197">
        <f>SUM(N28+N29+N30+N31)</f>
        <v>0</v>
      </c>
      <c r="O27" s="197">
        <f t="shared" si="13"/>
        <v>0</v>
      </c>
      <c r="P27" s="197">
        <f t="shared" si="13"/>
        <v>0</v>
      </c>
      <c r="Q27" s="197">
        <f t="shared" si="13"/>
        <v>0</v>
      </c>
      <c r="R27" s="197">
        <f t="shared" si="13"/>
        <v>0</v>
      </c>
      <c r="S27" s="197"/>
      <c r="T27" s="197">
        <f>SUM(T28+T29+T30+T31)</f>
        <v>0</v>
      </c>
      <c r="U27" s="210">
        <f t="shared" si="11"/>
        <v>0</v>
      </c>
      <c r="V27" s="197">
        <f t="shared" si="13"/>
        <v>0</v>
      </c>
      <c r="W27" s="210">
        <f t="shared" si="7"/>
        <v>0</v>
      </c>
      <c r="X27" s="305">
        <f t="shared" si="3"/>
        <v>0</v>
      </c>
      <c r="Y27" s="223">
        <f t="shared" si="4"/>
        <v>0</v>
      </c>
      <c r="Z27" s="223">
        <f t="shared" si="4"/>
        <v>0</v>
      </c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</row>
    <row r="28" spans="1:39" s="211" customFormat="1" ht="13.5" customHeight="1" hidden="1">
      <c r="A28" s="206"/>
      <c r="B28" s="207" t="s">
        <v>12</v>
      </c>
      <c r="C28" s="208" t="s">
        <v>13</v>
      </c>
      <c r="D28" s="209"/>
      <c r="E28" s="209"/>
      <c r="F28" s="210">
        <f t="shared" si="2"/>
        <v>0</v>
      </c>
      <c r="G28" s="210"/>
      <c r="H28" s="209"/>
      <c r="I28" s="210">
        <f t="shared" si="9"/>
        <v>0</v>
      </c>
      <c r="J28" s="209"/>
      <c r="K28" s="209"/>
      <c r="L28" s="209"/>
      <c r="M28" s="209"/>
      <c r="N28" s="209"/>
      <c r="O28" s="209"/>
      <c r="P28" s="209"/>
      <c r="Q28" s="209"/>
      <c r="R28" s="209"/>
      <c r="S28" s="209"/>
      <c r="T28" s="209"/>
      <c r="U28" s="210">
        <f t="shared" si="11"/>
        <v>0</v>
      </c>
      <c r="V28" s="209"/>
      <c r="W28" s="210">
        <f t="shared" si="7"/>
        <v>0</v>
      </c>
      <c r="X28" s="305">
        <f t="shared" si="3"/>
        <v>0</v>
      </c>
      <c r="Y28" s="223">
        <f t="shared" si="4"/>
        <v>0</v>
      </c>
      <c r="Z28" s="223">
        <f t="shared" si="4"/>
        <v>0</v>
      </c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</row>
    <row r="29" spans="1:39" s="211" customFormat="1" ht="13.5" customHeight="1" hidden="1">
      <c r="A29" s="206"/>
      <c r="B29" s="207" t="s">
        <v>14</v>
      </c>
      <c r="C29" s="208" t="s">
        <v>15</v>
      </c>
      <c r="D29" s="209"/>
      <c r="E29" s="209"/>
      <c r="F29" s="210">
        <f t="shared" si="2"/>
        <v>0</v>
      </c>
      <c r="G29" s="210"/>
      <c r="H29" s="209"/>
      <c r="I29" s="210">
        <f t="shared" si="9"/>
        <v>0</v>
      </c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10">
        <f t="shared" si="11"/>
        <v>0</v>
      </c>
      <c r="V29" s="209"/>
      <c r="W29" s="210">
        <f t="shared" si="7"/>
        <v>0</v>
      </c>
      <c r="X29" s="305">
        <f t="shared" si="3"/>
        <v>0</v>
      </c>
      <c r="Y29" s="223">
        <f t="shared" si="4"/>
        <v>0</v>
      </c>
      <c r="Z29" s="223">
        <f t="shared" si="4"/>
        <v>0</v>
      </c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</row>
    <row r="30" spans="1:39" s="211" customFormat="1" ht="13.5" customHeight="1" hidden="1">
      <c r="A30" s="206"/>
      <c r="B30" s="207" t="s">
        <v>16</v>
      </c>
      <c r="C30" s="208" t="s">
        <v>17</v>
      </c>
      <c r="D30" s="209"/>
      <c r="E30" s="209"/>
      <c r="F30" s="210">
        <f t="shared" si="2"/>
        <v>0</v>
      </c>
      <c r="G30" s="210"/>
      <c r="H30" s="209"/>
      <c r="I30" s="210">
        <f t="shared" si="9"/>
        <v>0</v>
      </c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10">
        <f t="shared" si="11"/>
        <v>0</v>
      </c>
      <c r="V30" s="209"/>
      <c r="W30" s="210">
        <f t="shared" si="7"/>
        <v>0</v>
      </c>
      <c r="X30" s="305">
        <f t="shared" si="3"/>
        <v>0</v>
      </c>
      <c r="Y30" s="223">
        <f t="shared" si="4"/>
        <v>0</v>
      </c>
      <c r="Z30" s="223">
        <f t="shared" si="4"/>
        <v>0</v>
      </c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</row>
    <row r="31" spans="1:39" s="211" customFormat="1" ht="13.5" customHeight="1" hidden="1">
      <c r="A31" s="206"/>
      <c r="B31" s="206">
        <v>3214</v>
      </c>
      <c r="C31" s="208" t="s">
        <v>18</v>
      </c>
      <c r="D31" s="209"/>
      <c r="E31" s="209"/>
      <c r="F31" s="210">
        <f t="shared" si="2"/>
        <v>0</v>
      </c>
      <c r="G31" s="210"/>
      <c r="H31" s="209"/>
      <c r="I31" s="210">
        <f t="shared" si="9"/>
        <v>0</v>
      </c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10">
        <f t="shared" si="11"/>
        <v>0</v>
      </c>
      <c r="V31" s="209"/>
      <c r="W31" s="210">
        <f t="shared" si="7"/>
        <v>0</v>
      </c>
      <c r="X31" s="305">
        <f t="shared" si="3"/>
        <v>0</v>
      </c>
      <c r="Y31" s="223">
        <f t="shared" si="4"/>
        <v>0</v>
      </c>
      <c r="Z31" s="223">
        <f t="shared" si="4"/>
        <v>0</v>
      </c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</row>
    <row r="32" spans="1:39" s="198" customFormat="1" ht="13.5">
      <c r="A32" s="195"/>
      <c r="B32" s="195">
        <v>321</v>
      </c>
      <c r="C32" s="196"/>
      <c r="D32" s="197">
        <f>SUM(D33+D34+D35+D36+D37+D38)</f>
        <v>0</v>
      </c>
      <c r="E32" s="197">
        <f>SUM(E33+E34+E35+E36+E37+E38)</f>
        <v>0</v>
      </c>
      <c r="F32" s="210">
        <f t="shared" si="2"/>
        <v>925000</v>
      </c>
      <c r="G32" s="197"/>
      <c r="H32" s="197">
        <f>SUM(H33:H40)</f>
        <v>315000</v>
      </c>
      <c r="I32" s="197">
        <f aca="true" t="shared" si="14" ref="I32:T32">SUM(I33:I40)</f>
        <v>210000</v>
      </c>
      <c r="J32" s="197">
        <f t="shared" si="14"/>
        <v>200000</v>
      </c>
      <c r="K32" s="197">
        <f t="shared" si="14"/>
        <v>100000</v>
      </c>
      <c r="L32" s="197">
        <f t="shared" si="14"/>
        <v>100000</v>
      </c>
      <c r="M32" s="197">
        <f t="shared" si="14"/>
        <v>0</v>
      </c>
      <c r="N32" s="197">
        <f t="shared" si="14"/>
        <v>0</v>
      </c>
      <c r="O32" s="197">
        <f t="shared" si="14"/>
        <v>0</v>
      </c>
      <c r="P32" s="197">
        <f t="shared" si="14"/>
        <v>0</v>
      </c>
      <c r="Q32" s="197">
        <f t="shared" si="14"/>
        <v>0</v>
      </c>
      <c r="R32" s="197">
        <f t="shared" si="14"/>
        <v>0</v>
      </c>
      <c r="S32" s="197">
        <f t="shared" si="14"/>
        <v>0</v>
      </c>
      <c r="T32" s="197">
        <f t="shared" si="14"/>
        <v>0</v>
      </c>
      <c r="U32" s="210">
        <f t="shared" si="11"/>
        <v>210000</v>
      </c>
      <c r="V32" s="197">
        <f>SUM(V33+V34+V35+V36+V37+V38)</f>
        <v>0</v>
      </c>
      <c r="W32" s="210">
        <f t="shared" si="7"/>
        <v>210000</v>
      </c>
      <c r="X32" s="305">
        <f t="shared" si="3"/>
        <v>925000</v>
      </c>
      <c r="Y32" s="223">
        <f t="shared" si="4"/>
        <v>925000</v>
      </c>
      <c r="Z32" s="223">
        <f t="shared" si="4"/>
        <v>925000</v>
      </c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</row>
    <row r="33" spans="1:39" s="211" customFormat="1" ht="13.5">
      <c r="A33" s="206"/>
      <c r="B33" s="207">
        <v>321</v>
      </c>
      <c r="C33" s="208" t="s">
        <v>561</v>
      </c>
      <c r="D33" s="209"/>
      <c r="E33" s="209"/>
      <c r="F33" s="210">
        <f t="shared" si="2"/>
        <v>202000</v>
      </c>
      <c r="G33" s="210"/>
      <c r="H33" s="209">
        <v>121200</v>
      </c>
      <c r="I33" s="210">
        <v>80800</v>
      </c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10">
        <f t="shared" si="11"/>
        <v>80800</v>
      </c>
      <c r="V33" s="209"/>
      <c r="W33" s="210">
        <f t="shared" si="7"/>
        <v>80800</v>
      </c>
      <c r="X33" s="305">
        <f t="shared" si="3"/>
        <v>202000</v>
      </c>
      <c r="Y33" s="223">
        <f t="shared" si="4"/>
        <v>202000</v>
      </c>
      <c r="Z33" s="223">
        <f t="shared" si="4"/>
        <v>202000</v>
      </c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</row>
    <row r="34" spans="1:39" s="211" customFormat="1" ht="13.5" customHeight="1" hidden="1">
      <c r="A34" s="206"/>
      <c r="B34" s="207" t="s">
        <v>19</v>
      </c>
      <c r="C34" s="208" t="s">
        <v>20</v>
      </c>
      <c r="D34" s="209"/>
      <c r="E34" s="209"/>
      <c r="F34" s="210">
        <f t="shared" si="2"/>
        <v>0</v>
      </c>
      <c r="G34" s="210"/>
      <c r="H34" s="209"/>
      <c r="I34" s="210">
        <f t="shared" si="9"/>
        <v>0</v>
      </c>
      <c r="J34" s="209"/>
      <c r="K34" s="209"/>
      <c r="L34" s="209"/>
      <c r="M34" s="209"/>
      <c r="N34" s="209"/>
      <c r="O34" s="209"/>
      <c r="P34" s="209"/>
      <c r="Q34" s="209"/>
      <c r="R34" s="209"/>
      <c r="S34" s="209"/>
      <c r="T34" s="209"/>
      <c r="U34" s="210">
        <f t="shared" si="11"/>
        <v>0</v>
      </c>
      <c r="V34" s="209"/>
      <c r="W34" s="210">
        <f t="shared" si="7"/>
        <v>0</v>
      </c>
      <c r="X34" s="305">
        <f t="shared" si="3"/>
        <v>0</v>
      </c>
      <c r="Y34" s="223">
        <f t="shared" si="4"/>
        <v>0</v>
      </c>
      <c r="Z34" s="223">
        <f t="shared" si="4"/>
        <v>0</v>
      </c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</row>
    <row r="35" spans="1:39" s="211" customFormat="1" ht="13.5" customHeight="1" hidden="1">
      <c r="A35" s="206"/>
      <c r="B35" s="207" t="s">
        <v>21</v>
      </c>
      <c r="C35" s="208" t="s">
        <v>22</v>
      </c>
      <c r="D35" s="209"/>
      <c r="E35" s="209"/>
      <c r="F35" s="210">
        <f t="shared" si="2"/>
        <v>0</v>
      </c>
      <c r="G35" s="210"/>
      <c r="H35" s="209"/>
      <c r="I35" s="210">
        <f t="shared" si="9"/>
        <v>0</v>
      </c>
      <c r="J35" s="209"/>
      <c r="K35" s="209"/>
      <c r="L35" s="209"/>
      <c r="M35" s="209"/>
      <c r="N35" s="209"/>
      <c r="O35" s="209"/>
      <c r="P35" s="209"/>
      <c r="Q35" s="209"/>
      <c r="R35" s="209"/>
      <c r="S35" s="209"/>
      <c r="T35" s="209"/>
      <c r="U35" s="210">
        <f t="shared" si="11"/>
        <v>0</v>
      </c>
      <c r="V35" s="209"/>
      <c r="W35" s="210">
        <f t="shared" si="7"/>
        <v>0</v>
      </c>
      <c r="X35" s="305">
        <f t="shared" si="3"/>
        <v>0</v>
      </c>
      <c r="Y35" s="223">
        <f t="shared" si="4"/>
        <v>0</v>
      </c>
      <c r="Z35" s="223">
        <f t="shared" si="4"/>
        <v>0</v>
      </c>
      <c r="AC35" s="209"/>
      <c r="AD35" s="209"/>
      <c r="AE35" s="209"/>
      <c r="AF35" s="209"/>
      <c r="AG35" s="209"/>
      <c r="AH35" s="209"/>
      <c r="AI35" s="209"/>
      <c r="AJ35" s="209"/>
      <c r="AK35" s="209"/>
      <c r="AL35" s="209"/>
      <c r="AM35" s="209"/>
    </row>
    <row r="36" spans="1:39" s="211" customFormat="1" ht="13.5">
      <c r="A36" s="206"/>
      <c r="B36" s="207">
        <v>322</v>
      </c>
      <c r="C36" s="208" t="s">
        <v>563</v>
      </c>
      <c r="D36" s="209"/>
      <c r="E36" s="209"/>
      <c r="F36" s="210">
        <f t="shared" si="2"/>
        <v>399400</v>
      </c>
      <c r="G36" s="210"/>
      <c r="H36" s="311">
        <v>103800</v>
      </c>
      <c r="I36" s="210">
        <v>69200</v>
      </c>
      <c r="J36" s="209">
        <v>90000</v>
      </c>
      <c r="K36" s="209">
        <v>90000</v>
      </c>
      <c r="L36" s="209">
        <v>46400</v>
      </c>
      <c r="M36" s="209"/>
      <c r="N36" s="209"/>
      <c r="O36" s="209"/>
      <c r="P36" s="209"/>
      <c r="Q36" s="209"/>
      <c r="R36" s="209"/>
      <c r="S36" s="209"/>
      <c r="T36" s="209"/>
      <c r="U36" s="210">
        <f t="shared" si="11"/>
        <v>69200</v>
      </c>
      <c r="V36" s="209"/>
      <c r="W36" s="210">
        <f t="shared" si="7"/>
        <v>69200</v>
      </c>
      <c r="X36" s="305">
        <f t="shared" si="3"/>
        <v>399400</v>
      </c>
      <c r="Y36" s="223">
        <f t="shared" si="4"/>
        <v>399400</v>
      </c>
      <c r="Z36" s="223">
        <f t="shared" si="4"/>
        <v>399400</v>
      </c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</row>
    <row r="37" spans="1:39" s="211" customFormat="1" ht="13.5" customHeight="1" hidden="1">
      <c r="A37" s="206"/>
      <c r="B37" s="207" t="s">
        <v>23</v>
      </c>
      <c r="C37" s="208" t="s">
        <v>24</v>
      </c>
      <c r="D37" s="209"/>
      <c r="E37" s="209"/>
      <c r="F37" s="210">
        <f t="shared" si="2"/>
        <v>0</v>
      </c>
      <c r="G37" s="210"/>
      <c r="H37" s="209"/>
      <c r="I37" s="210">
        <f t="shared" si="9"/>
        <v>0</v>
      </c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10">
        <f t="shared" si="11"/>
        <v>0</v>
      </c>
      <c r="V37" s="209"/>
      <c r="W37" s="210">
        <f t="shared" si="7"/>
        <v>0</v>
      </c>
      <c r="X37" s="305">
        <f t="shared" si="3"/>
        <v>0</v>
      </c>
      <c r="Y37" s="223">
        <f t="shared" si="4"/>
        <v>0</v>
      </c>
      <c r="Z37" s="223">
        <f t="shared" si="4"/>
        <v>0</v>
      </c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</row>
    <row r="38" spans="1:39" s="211" customFormat="1" ht="13.5" customHeight="1" hidden="1">
      <c r="A38" s="206"/>
      <c r="B38" s="213" t="s">
        <v>25</v>
      </c>
      <c r="C38" s="208" t="s">
        <v>26</v>
      </c>
      <c r="D38" s="209"/>
      <c r="E38" s="209"/>
      <c r="F38" s="210">
        <f t="shared" si="2"/>
        <v>0</v>
      </c>
      <c r="G38" s="210"/>
      <c r="H38" s="209"/>
      <c r="I38" s="210">
        <f t="shared" si="9"/>
        <v>0</v>
      </c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10">
        <f t="shared" si="11"/>
        <v>0</v>
      </c>
      <c r="V38" s="209"/>
      <c r="W38" s="210">
        <f t="shared" si="7"/>
        <v>0</v>
      </c>
      <c r="X38" s="305">
        <f t="shared" si="3"/>
        <v>0</v>
      </c>
      <c r="Y38" s="223">
        <f t="shared" si="4"/>
        <v>0</v>
      </c>
      <c r="Z38" s="223">
        <f t="shared" si="4"/>
        <v>0</v>
      </c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</row>
    <row r="39" spans="1:39" s="211" customFormat="1" ht="13.5">
      <c r="A39" s="206"/>
      <c r="B39" s="213">
        <v>323</v>
      </c>
      <c r="C39" s="208" t="s">
        <v>562</v>
      </c>
      <c r="D39" s="209"/>
      <c r="E39" s="209"/>
      <c r="F39" s="210"/>
      <c r="G39" s="210"/>
      <c r="H39" s="209">
        <v>90000</v>
      </c>
      <c r="I39" s="210">
        <v>60000</v>
      </c>
      <c r="J39" s="209">
        <v>80000</v>
      </c>
      <c r="K39" s="209"/>
      <c r="L39" s="209">
        <v>50000</v>
      </c>
      <c r="M39" s="209"/>
      <c r="N39" s="209"/>
      <c r="O39" s="209"/>
      <c r="P39" s="209"/>
      <c r="Q39" s="209"/>
      <c r="R39" s="209"/>
      <c r="S39" s="209"/>
      <c r="T39" s="209"/>
      <c r="U39" s="210"/>
      <c r="V39" s="209"/>
      <c r="W39" s="210"/>
      <c r="X39" s="305">
        <f t="shared" si="3"/>
        <v>280000</v>
      </c>
      <c r="Y39" s="223">
        <f t="shared" si="4"/>
        <v>280000</v>
      </c>
      <c r="Z39" s="223">
        <f t="shared" si="4"/>
        <v>280000</v>
      </c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</row>
    <row r="40" spans="1:39" s="211" customFormat="1" ht="13.5">
      <c r="A40" s="206"/>
      <c r="B40" s="213">
        <v>329</v>
      </c>
      <c r="C40" s="208" t="s">
        <v>45</v>
      </c>
      <c r="D40" s="209"/>
      <c r="E40" s="209"/>
      <c r="F40" s="210"/>
      <c r="G40" s="210"/>
      <c r="H40" s="209"/>
      <c r="I40" s="210"/>
      <c r="J40" s="209">
        <v>30000</v>
      </c>
      <c r="K40" s="209">
        <v>10000</v>
      </c>
      <c r="L40" s="209">
        <v>3600</v>
      </c>
      <c r="M40" s="209"/>
      <c r="N40" s="209"/>
      <c r="O40" s="209"/>
      <c r="P40" s="209"/>
      <c r="Q40" s="209"/>
      <c r="R40" s="209"/>
      <c r="S40" s="209"/>
      <c r="T40" s="209"/>
      <c r="U40" s="210"/>
      <c r="V40" s="209"/>
      <c r="W40" s="210"/>
      <c r="X40" s="305">
        <f t="shared" si="3"/>
        <v>43600</v>
      </c>
      <c r="Y40" s="223">
        <f t="shared" si="4"/>
        <v>43600</v>
      </c>
      <c r="Z40" s="223">
        <f t="shared" si="4"/>
        <v>43600</v>
      </c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</row>
    <row r="41" spans="1:39" s="198" customFormat="1" ht="13.5">
      <c r="A41" s="195"/>
      <c r="B41" s="195">
        <v>343</v>
      </c>
      <c r="C41" s="196"/>
      <c r="D41" s="197">
        <f aca="true" t="shared" si="15" ref="D41:W41">SUM(D42+D43+D44+D45+D46+D47+D48+D49+D50)</f>
        <v>0</v>
      </c>
      <c r="E41" s="197">
        <f t="shared" si="15"/>
        <v>0</v>
      </c>
      <c r="F41" s="210">
        <f t="shared" si="2"/>
        <v>4000</v>
      </c>
      <c r="G41" s="197"/>
      <c r="H41" s="197">
        <f t="shared" si="15"/>
        <v>2400</v>
      </c>
      <c r="I41" s="197">
        <f t="shared" si="15"/>
        <v>1600</v>
      </c>
      <c r="J41" s="197">
        <f t="shared" si="15"/>
        <v>0</v>
      </c>
      <c r="K41" s="197">
        <f t="shared" si="15"/>
        <v>0</v>
      </c>
      <c r="L41" s="197">
        <f t="shared" si="15"/>
        <v>0</v>
      </c>
      <c r="M41" s="197">
        <f t="shared" si="15"/>
        <v>0</v>
      </c>
      <c r="N41" s="197">
        <f t="shared" si="15"/>
        <v>0</v>
      </c>
      <c r="O41" s="197">
        <f t="shared" si="15"/>
        <v>0</v>
      </c>
      <c r="P41" s="197">
        <f t="shared" si="15"/>
        <v>0</v>
      </c>
      <c r="Q41" s="197">
        <f t="shared" si="15"/>
        <v>0</v>
      </c>
      <c r="R41" s="197">
        <f t="shared" si="15"/>
        <v>0</v>
      </c>
      <c r="S41" s="197">
        <f t="shared" si="15"/>
        <v>0</v>
      </c>
      <c r="T41" s="197">
        <f t="shared" si="15"/>
        <v>0</v>
      </c>
      <c r="U41" s="197">
        <f t="shared" si="15"/>
        <v>1600</v>
      </c>
      <c r="V41" s="197">
        <f t="shared" si="15"/>
        <v>0</v>
      </c>
      <c r="W41" s="197">
        <f t="shared" si="15"/>
        <v>1600</v>
      </c>
      <c r="X41" s="305">
        <f t="shared" si="3"/>
        <v>4000</v>
      </c>
      <c r="Y41" s="223">
        <f t="shared" si="4"/>
        <v>4000</v>
      </c>
      <c r="Z41" s="223">
        <f t="shared" si="4"/>
        <v>4000</v>
      </c>
      <c r="AC41" s="197"/>
      <c r="AD41" s="197"/>
      <c r="AE41" s="197"/>
      <c r="AF41" s="197"/>
      <c r="AG41" s="197"/>
      <c r="AH41" s="197"/>
      <c r="AI41" s="197"/>
      <c r="AJ41" s="197"/>
      <c r="AK41" s="197"/>
      <c r="AL41" s="197"/>
      <c r="AM41" s="197"/>
    </row>
    <row r="42" spans="1:39" s="211" customFormat="1" ht="13.5">
      <c r="A42" s="206"/>
      <c r="B42" s="207">
        <v>343</v>
      </c>
      <c r="C42" s="208" t="s">
        <v>564</v>
      </c>
      <c r="D42" s="209"/>
      <c r="E42" s="209"/>
      <c r="F42" s="210">
        <f t="shared" si="2"/>
        <v>4000</v>
      </c>
      <c r="G42" s="210"/>
      <c r="H42" s="209">
        <v>2400</v>
      </c>
      <c r="I42" s="210">
        <v>1600</v>
      </c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10">
        <f aca="true" t="shared" si="16" ref="U42:U73">SUM(I42+T42)</f>
        <v>1600</v>
      </c>
      <c r="V42" s="209"/>
      <c r="W42" s="210">
        <f t="shared" si="7"/>
        <v>1600</v>
      </c>
      <c r="X42" s="305">
        <f t="shared" si="3"/>
        <v>4000</v>
      </c>
      <c r="Y42" s="223">
        <f t="shared" si="4"/>
        <v>4000</v>
      </c>
      <c r="Z42" s="223">
        <f t="shared" si="4"/>
        <v>4000</v>
      </c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</row>
    <row r="43" spans="1:39" s="211" customFormat="1" ht="13.5" customHeight="1" hidden="1">
      <c r="A43" s="206"/>
      <c r="B43" s="207" t="s">
        <v>27</v>
      </c>
      <c r="C43" s="208" t="s">
        <v>28</v>
      </c>
      <c r="D43" s="209"/>
      <c r="E43" s="209"/>
      <c r="F43" s="210">
        <f t="shared" si="2"/>
        <v>0</v>
      </c>
      <c r="G43" s="210"/>
      <c r="H43" s="209"/>
      <c r="I43" s="210">
        <f t="shared" si="9"/>
        <v>0</v>
      </c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10">
        <f t="shared" si="16"/>
        <v>0</v>
      </c>
      <c r="V43" s="209"/>
      <c r="W43" s="210">
        <f t="shared" si="7"/>
        <v>0</v>
      </c>
      <c r="X43" s="305">
        <f t="shared" si="3"/>
        <v>0</v>
      </c>
      <c r="Y43" s="223">
        <f t="shared" si="4"/>
        <v>0</v>
      </c>
      <c r="Z43" s="223">
        <f t="shared" si="4"/>
        <v>0</v>
      </c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</row>
    <row r="44" spans="1:39" s="211" customFormat="1" ht="13.5" customHeight="1" hidden="1">
      <c r="A44" s="206"/>
      <c r="B44" s="207" t="s">
        <v>29</v>
      </c>
      <c r="C44" s="208" t="s">
        <v>30</v>
      </c>
      <c r="D44" s="209"/>
      <c r="E44" s="209"/>
      <c r="F44" s="210">
        <f t="shared" si="2"/>
        <v>0</v>
      </c>
      <c r="G44" s="210"/>
      <c r="H44" s="209"/>
      <c r="I44" s="210">
        <f t="shared" si="9"/>
        <v>0</v>
      </c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10">
        <f t="shared" si="16"/>
        <v>0</v>
      </c>
      <c r="V44" s="209"/>
      <c r="W44" s="210">
        <f t="shared" si="7"/>
        <v>0</v>
      </c>
      <c r="X44" s="305">
        <f t="shared" si="3"/>
        <v>0</v>
      </c>
      <c r="Y44" s="223">
        <f t="shared" si="4"/>
        <v>0</v>
      </c>
      <c r="Z44" s="223">
        <f t="shared" si="4"/>
        <v>0</v>
      </c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</row>
    <row r="45" spans="1:39" s="211" customFormat="1" ht="13.5" customHeight="1" hidden="1">
      <c r="A45" s="206"/>
      <c r="B45" s="207" t="s">
        <v>31</v>
      </c>
      <c r="C45" s="208" t="s">
        <v>32</v>
      </c>
      <c r="D45" s="209"/>
      <c r="E45" s="209"/>
      <c r="F45" s="210">
        <f t="shared" si="2"/>
        <v>0</v>
      </c>
      <c r="G45" s="210"/>
      <c r="H45" s="209"/>
      <c r="I45" s="210">
        <f t="shared" si="9"/>
        <v>0</v>
      </c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10">
        <f t="shared" si="16"/>
        <v>0</v>
      </c>
      <c r="V45" s="209"/>
      <c r="W45" s="210">
        <f t="shared" si="7"/>
        <v>0</v>
      </c>
      <c r="X45" s="305">
        <f t="shared" si="3"/>
        <v>0</v>
      </c>
      <c r="Y45" s="223">
        <f t="shared" si="4"/>
        <v>0</v>
      </c>
      <c r="Z45" s="223">
        <f t="shared" si="4"/>
        <v>0</v>
      </c>
      <c r="AC45" s="209"/>
      <c r="AD45" s="209"/>
      <c r="AE45" s="209"/>
      <c r="AF45" s="209"/>
      <c r="AG45" s="209"/>
      <c r="AH45" s="209"/>
      <c r="AI45" s="209"/>
      <c r="AJ45" s="209"/>
      <c r="AK45" s="209"/>
      <c r="AL45" s="209"/>
      <c r="AM45" s="209"/>
    </row>
    <row r="46" spans="1:39" s="211" customFormat="1" ht="13.5" customHeight="1" hidden="1">
      <c r="A46" s="206"/>
      <c r="B46" s="207" t="s">
        <v>33</v>
      </c>
      <c r="C46" s="208" t="s">
        <v>34</v>
      </c>
      <c r="D46" s="209"/>
      <c r="E46" s="209"/>
      <c r="F46" s="210">
        <f aca="true" t="shared" si="17" ref="F46:F77">SUM(H46:R46)</f>
        <v>0</v>
      </c>
      <c r="G46" s="210"/>
      <c r="H46" s="209"/>
      <c r="I46" s="210">
        <f aca="true" t="shared" si="18" ref="I46:I77">SUM(H46:H46)</f>
        <v>0</v>
      </c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10">
        <f t="shared" si="16"/>
        <v>0</v>
      </c>
      <c r="V46" s="209"/>
      <c r="W46" s="210">
        <f t="shared" si="7"/>
        <v>0</v>
      </c>
      <c r="X46" s="305">
        <f t="shared" si="3"/>
        <v>0</v>
      </c>
      <c r="Y46" s="223">
        <f t="shared" si="4"/>
        <v>0</v>
      </c>
      <c r="Z46" s="223">
        <f t="shared" si="4"/>
        <v>0</v>
      </c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</row>
    <row r="47" spans="1:39" s="211" customFormat="1" ht="13.5" customHeight="1" hidden="1">
      <c r="A47" s="206"/>
      <c r="B47" s="207" t="s">
        <v>35</v>
      </c>
      <c r="C47" s="208" t="s">
        <v>36</v>
      </c>
      <c r="D47" s="209"/>
      <c r="E47" s="209"/>
      <c r="F47" s="210">
        <f t="shared" si="17"/>
        <v>0</v>
      </c>
      <c r="G47" s="210"/>
      <c r="H47" s="209"/>
      <c r="I47" s="210">
        <f t="shared" si="18"/>
        <v>0</v>
      </c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10">
        <f t="shared" si="16"/>
        <v>0</v>
      </c>
      <c r="V47" s="209"/>
      <c r="W47" s="210">
        <f t="shared" si="7"/>
        <v>0</v>
      </c>
      <c r="X47" s="305">
        <f t="shared" si="3"/>
        <v>0</v>
      </c>
      <c r="Y47" s="223">
        <f t="shared" si="4"/>
        <v>0</v>
      </c>
      <c r="Z47" s="223">
        <f t="shared" si="4"/>
        <v>0</v>
      </c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</row>
    <row r="48" spans="1:39" s="211" customFormat="1" ht="13.5" customHeight="1" hidden="1">
      <c r="A48" s="206"/>
      <c r="B48" s="207" t="s">
        <v>37</v>
      </c>
      <c r="C48" s="208" t="s">
        <v>38</v>
      </c>
      <c r="D48" s="209"/>
      <c r="E48" s="209"/>
      <c r="F48" s="210">
        <f t="shared" si="17"/>
        <v>0</v>
      </c>
      <c r="G48" s="210"/>
      <c r="H48" s="209"/>
      <c r="I48" s="210">
        <f t="shared" si="18"/>
        <v>0</v>
      </c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10">
        <f t="shared" si="16"/>
        <v>0</v>
      </c>
      <c r="V48" s="209"/>
      <c r="W48" s="210">
        <f t="shared" si="7"/>
        <v>0</v>
      </c>
      <c r="X48" s="305">
        <f t="shared" si="3"/>
        <v>0</v>
      </c>
      <c r="Y48" s="223">
        <f t="shared" si="4"/>
        <v>0</v>
      </c>
      <c r="Z48" s="223">
        <f t="shared" si="4"/>
        <v>0</v>
      </c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</row>
    <row r="49" spans="1:39" s="211" customFormat="1" ht="13.5" customHeight="1" hidden="1">
      <c r="A49" s="206"/>
      <c r="B49" s="207" t="s">
        <v>39</v>
      </c>
      <c r="C49" s="208" t="s">
        <v>40</v>
      </c>
      <c r="D49" s="209"/>
      <c r="E49" s="209"/>
      <c r="F49" s="210">
        <f t="shared" si="17"/>
        <v>0</v>
      </c>
      <c r="G49" s="210"/>
      <c r="H49" s="209"/>
      <c r="I49" s="210">
        <f t="shared" si="18"/>
        <v>0</v>
      </c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10">
        <f t="shared" si="16"/>
        <v>0</v>
      </c>
      <c r="V49" s="209"/>
      <c r="W49" s="210">
        <f t="shared" si="7"/>
        <v>0</v>
      </c>
      <c r="X49" s="305">
        <f t="shared" si="3"/>
        <v>0</v>
      </c>
      <c r="Y49" s="223">
        <f t="shared" si="4"/>
        <v>0</v>
      </c>
      <c r="Z49" s="223">
        <f t="shared" si="4"/>
        <v>0</v>
      </c>
      <c r="AC49" s="209"/>
      <c r="AD49" s="209"/>
      <c r="AE49" s="209"/>
      <c r="AF49" s="209"/>
      <c r="AG49" s="209"/>
      <c r="AH49" s="209"/>
      <c r="AI49" s="209"/>
      <c r="AJ49" s="209"/>
      <c r="AK49" s="209"/>
      <c r="AL49" s="209"/>
      <c r="AM49" s="209"/>
    </row>
    <row r="50" spans="1:39" s="211" customFormat="1" ht="13.5" customHeight="1" hidden="1">
      <c r="A50" s="206"/>
      <c r="B50" s="207" t="s">
        <v>41</v>
      </c>
      <c r="C50" s="208" t="s">
        <v>42</v>
      </c>
      <c r="D50" s="209"/>
      <c r="E50" s="209"/>
      <c r="F50" s="210">
        <f t="shared" si="17"/>
        <v>0</v>
      </c>
      <c r="G50" s="210"/>
      <c r="H50" s="209"/>
      <c r="I50" s="210">
        <f t="shared" si="18"/>
        <v>0</v>
      </c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10">
        <f t="shared" si="16"/>
        <v>0</v>
      </c>
      <c r="V50" s="209"/>
      <c r="W50" s="210">
        <f t="shared" si="7"/>
        <v>0</v>
      </c>
      <c r="X50" s="305">
        <f t="shared" si="3"/>
        <v>0</v>
      </c>
      <c r="Y50" s="223">
        <f t="shared" si="4"/>
        <v>0</v>
      </c>
      <c r="Z50" s="223">
        <f t="shared" si="4"/>
        <v>0</v>
      </c>
      <c r="AC50" s="209"/>
      <c r="AD50" s="209"/>
      <c r="AE50" s="209"/>
      <c r="AF50" s="209"/>
      <c r="AG50" s="209"/>
      <c r="AH50" s="209"/>
      <c r="AI50" s="209"/>
      <c r="AJ50" s="209"/>
      <c r="AK50" s="209"/>
      <c r="AL50" s="209"/>
      <c r="AM50" s="209"/>
    </row>
    <row r="51" spans="1:39" s="198" customFormat="1" ht="13.5" customHeight="1" hidden="1">
      <c r="A51" s="195"/>
      <c r="B51" s="195">
        <v>324</v>
      </c>
      <c r="C51" s="196"/>
      <c r="D51" s="197">
        <f>SUM(D52)</f>
        <v>0</v>
      </c>
      <c r="E51" s="197">
        <f aca="true" t="shared" si="19" ref="E51:V51">SUM(E52)</f>
        <v>0</v>
      </c>
      <c r="F51" s="210">
        <f t="shared" si="17"/>
        <v>0</v>
      </c>
      <c r="G51" s="197"/>
      <c r="H51" s="197">
        <f t="shared" si="19"/>
        <v>0</v>
      </c>
      <c r="I51" s="210">
        <f t="shared" si="18"/>
        <v>0</v>
      </c>
      <c r="J51" s="197">
        <f t="shared" si="19"/>
        <v>0</v>
      </c>
      <c r="K51" s="197">
        <f t="shared" si="19"/>
        <v>0</v>
      </c>
      <c r="L51" s="197">
        <f t="shared" si="19"/>
        <v>0</v>
      </c>
      <c r="M51" s="197">
        <f t="shared" si="19"/>
        <v>0</v>
      </c>
      <c r="N51" s="197">
        <f t="shared" si="19"/>
        <v>0</v>
      </c>
      <c r="O51" s="197">
        <f t="shared" si="19"/>
        <v>0</v>
      </c>
      <c r="P51" s="197">
        <f t="shared" si="19"/>
        <v>0</v>
      </c>
      <c r="Q51" s="197">
        <f t="shared" si="19"/>
        <v>0</v>
      </c>
      <c r="R51" s="197">
        <f t="shared" si="19"/>
        <v>0</v>
      </c>
      <c r="S51" s="197"/>
      <c r="T51" s="197">
        <f t="shared" si="19"/>
        <v>0</v>
      </c>
      <c r="U51" s="210">
        <f t="shared" si="16"/>
        <v>0</v>
      </c>
      <c r="V51" s="197">
        <f t="shared" si="19"/>
        <v>0</v>
      </c>
      <c r="W51" s="210">
        <f t="shared" si="7"/>
        <v>0</v>
      </c>
      <c r="X51" s="305">
        <f t="shared" si="3"/>
        <v>0</v>
      </c>
      <c r="Y51" s="223">
        <f t="shared" si="4"/>
        <v>0</v>
      </c>
      <c r="Z51" s="223">
        <f t="shared" si="4"/>
        <v>0</v>
      </c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</row>
    <row r="52" spans="1:39" s="211" customFormat="1" ht="13.5" customHeight="1" hidden="1">
      <c r="A52" s="206"/>
      <c r="B52" s="212" t="s">
        <v>44</v>
      </c>
      <c r="C52" s="208" t="s">
        <v>43</v>
      </c>
      <c r="D52" s="209"/>
      <c r="E52" s="209"/>
      <c r="F52" s="210">
        <f t="shared" si="17"/>
        <v>0</v>
      </c>
      <c r="G52" s="210"/>
      <c r="H52" s="209"/>
      <c r="I52" s="210">
        <f t="shared" si="18"/>
        <v>0</v>
      </c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10">
        <f t="shared" si="16"/>
        <v>0</v>
      </c>
      <c r="V52" s="209"/>
      <c r="W52" s="210">
        <f t="shared" si="7"/>
        <v>0</v>
      </c>
      <c r="X52" s="305">
        <f t="shared" si="3"/>
        <v>0</v>
      </c>
      <c r="Y52" s="223">
        <f t="shared" si="4"/>
        <v>0</v>
      </c>
      <c r="Z52" s="223">
        <f t="shared" si="4"/>
        <v>0</v>
      </c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</row>
    <row r="53" spans="1:39" s="198" customFormat="1" ht="13.5" customHeight="1" hidden="1">
      <c r="A53" s="195"/>
      <c r="B53" s="203" t="s">
        <v>532</v>
      </c>
      <c r="C53" s="196"/>
      <c r="D53" s="197">
        <f aca="true" t="shared" si="20" ref="D53:V53">SUM(D54+D55+D56+D57+D58+D59+D60)</f>
        <v>0</v>
      </c>
      <c r="E53" s="197">
        <f t="shared" si="20"/>
        <v>0</v>
      </c>
      <c r="F53" s="210">
        <f t="shared" si="17"/>
        <v>0</v>
      </c>
      <c r="G53" s="197"/>
      <c r="H53" s="197">
        <f t="shared" si="20"/>
        <v>0</v>
      </c>
      <c r="I53" s="210">
        <f t="shared" si="18"/>
        <v>0</v>
      </c>
      <c r="J53" s="197">
        <f t="shared" si="20"/>
        <v>0</v>
      </c>
      <c r="K53" s="197">
        <f t="shared" si="20"/>
        <v>0</v>
      </c>
      <c r="L53" s="197">
        <f>SUM(L54+L55+L56+L57+L58+L59+L60)</f>
        <v>0</v>
      </c>
      <c r="M53" s="197">
        <f>SUM(M54+M55+M56+M57+M58+M59+M60)</f>
        <v>0</v>
      </c>
      <c r="N53" s="197">
        <f>SUM(N54+N55+N56+N57+N58+N59+N60)</f>
        <v>0</v>
      </c>
      <c r="O53" s="197">
        <f t="shared" si="20"/>
        <v>0</v>
      </c>
      <c r="P53" s="197">
        <f t="shared" si="20"/>
        <v>0</v>
      </c>
      <c r="Q53" s="197">
        <f t="shared" si="20"/>
        <v>0</v>
      </c>
      <c r="R53" s="197">
        <f t="shared" si="20"/>
        <v>0</v>
      </c>
      <c r="S53" s="197"/>
      <c r="T53" s="197">
        <f>SUM(T54+T55+T56+T57+T58+T59+T60)</f>
        <v>0</v>
      </c>
      <c r="U53" s="210">
        <f t="shared" si="16"/>
        <v>0</v>
      </c>
      <c r="V53" s="197">
        <f t="shared" si="20"/>
        <v>0</v>
      </c>
      <c r="W53" s="210">
        <f t="shared" si="7"/>
        <v>0</v>
      </c>
      <c r="X53" s="305">
        <f t="shared" si="3"/>
        <v>0</v>
      </c>
      <c r="Y53" s="223">
        <f t="shared" si="4"/>
        <v>0</v>
      </c>
      <c r="Z53" s="223">
        <f t="shared" si="4"/>
        <v>0</v>
      </c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</row>
    <row r="54" spans="1:39" s="211" customFormat="1" ht="12.75" customHeight="1" hidden="1">
      <c r="A54" s="206"/>
      <c r="B54" s="207" t="s">
        <v>46</v>
      </c>
      <c r="C54" s="208" t="s">
        <v>47</v>
      </c>
      <c r="D54" s="209"/>
      <c r="E54" s="209"/>
      <c r="F54" s="210">
        <f t="shared" si="17"/>
        <v>0</v>
      </c>
      <c r="G54" s="210"/>
      <c r="H54" s="209"/>
      <c r="I54" s="210">
        <f t="shared" si="18"/>
        <v>0</v>
      </c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10">
        <f t="shared" si="16"/>
        <v>0</v>
      </c>
      <c r="V54" s="209"/>
      <c r="W54" s="210">
        <f t="shared" si="7"/>
        <v>0</v>
      </c>
      <c r="X54" s="305">
        <f t="shared" si="3"/>
        <v>0</v>
      </c>
      <c r="Y54" s="223">
        <f t="shared" si="4"/>
        <v>0</v>
      </c>
      <c r="Z54" s="223">
        <f t="shared" si="4"/>
        <v>0</v>
      </c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</row>
    <row r="55" spans="1:39" s="211" customFormat="1" ht="13.5" customHeight="1" hidden="1">
      <c r="A55" s="206"/>
      <c r="B55" s="207" t="s">
        <v>48</v>
      </c>
      <c r="C55" s="208" t="s">
        <v>49</v>
      </c>
      <c r="D55" s="209"/>
      <c r="E55" s="209"/>
      <c r="F55" s="210">
        <f t="shared" si="17"/>
        <v>0</v>
      </c>
      <c r="G55" s="210"/>
      <c r="H55" s="209"/>
      <c r="I55" s="210">
        <f t="shared" si="18"/>
        <v>0</v>
      </c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10">
        <f t="shared" si="16"/>
        <v>0</v>
      </c>
      <c r="V55" s="209"/>
      <c r="W55" s="210">
        <f t="shared" si="7"/>
        <v>0</v>
      </c>
      <c r="X55" s="305">
        <f t="shared" si="3"/>
        <v>0</v>
      </c>
      <c r="Y55" s="223">
        <f t="shared" si="4"/>
        <v>0</v>
      </c>
      <c r="Z55" s="223">
        <f t="shared" si="4"/>
        <v>0</v>
      </c>
      <c r="AC55" s="209"/>
      <c r="AD55" s="209"/>
      <c r="AE55" s="209"/>
      <c r="AF55" s="209"/>
      <c r="AG55" s="209"/>
      <c r="AH55" s="209"/>
      <c r="AI55" s="209"/>
      <c r="AJ55" s="209"/>
      <c r="AK55" s="209"/>
      <c r="AL55" s="209"/>
      <c r="AM55" s="209"/>
    </row>
    <row r="56" spans="1:39" s="211" customFormat="1" ht="13.5" customHeight="1" hidden="1">
      <c r="A56" s="206"/>
      <c r="B56" s="207" t="s">
        <v>50</v>
      </c>
      <c r="C56" s="208" t="s">
        <v>51</v>
      </c>
      <c r="D56" s="209"/>
      <c r="E56" s="209"/>
      <c r="F56" s="210">
        <f t="shared" si="17"/>
        <v>0</v>
      </c>
      <c r="G56" s="210"/>
      <c r="H56" s="209"/>
      <c r="I56" s="210">
        <f t="shared" si="18"/>
        <v>0</v>
      </c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10">
        <f t="shared" si="16"/>
        <v>0</v>
      </c>
      <c r="V56" s="209"/>
      <c r="W56" s="210">
        <f t="shared" si="7"/>
        <v>0</v>
      </c>
      <c r="X56" s="305">
        <f t="shared" si="3"/>
        <v>0</v>
      </c>
      <c r="Y56" s="223">
        <f t="shared" si="4"/>
        <v>0</v>
      </c>
      <c r="Z56" s="223">
        <f t="shared" si="4"/>
        <v>0</v>
      </c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</row>
    <row r="57" spans="1:39" s="211" customFormat="1" ht="13.5" customHeight="1" hidden="1">
      <c r="A57" s="206"/>
      <c r="B57" s="207" t="s">
        <v>52</v>
      </c>
      <c r="C57" s="208" t="s">
        <v>53</v>
      </c>
      <c r="D57" s="209"/>
      <c r="E57" s="209"/>
      <c r="F57" s="210">
        <f t="shared" si="17"/>
        <v>0</v>
      </c>
      <c r="G57" s="210"/>
      <c r="H57" s="209"/>
      <c r="I57" s="210">
        <f t="shared" si="18"/>
        <v>0</v>
      </c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10">
        <f t="shared" si="16"/>
        <v>0</v>
      </c>
      <c r="V57" s="209"/>
      <c r="W57" s="210">
        <f t="shared" si="7"/>
        <v>0</v>
      </c>
      <c r="X57" s="305">
        <f t="shared" si="3"/>
        <v>0</v>
      </c>
      <c r="Y57" s="223">
        <f t="shared" si="4"/>
        <v>0</v>
      </c>
      <c r="Z57" s="223">
        <f t="shared" si="4"/>
        <v>0</v>
      </c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</row>
    <row r="58" spans="1:39" s="211" customFormat="1" ht="13.5" customHeight="1" hidden="1">
      <c r="A58" s="206"/>
      <c r="B58" s="206">
        <v>3295</v>
      </c>
      <c r="C58" s="208" t="s">
        <v>54</v>
      </c>
      <c r="D58" s="209"/>
      <c r="E58" s="209"/>
      <c r="F58" s="210">
        <f t="shared" si="17"/>
        <v>0</v>
      </c>
      <c r="G58" s="210"/>
      <c r="H58" s="209"/>
      <c r="I58" s="210">
        <f t="shared" si="18"/>
        <v>0</v>
      </c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10">
        <f t="shared" si="16"/>
        <v>0</v>
      </c>
      <c r="V58" s="209"/>
      <c r="W58" s="210">
        <f t="shared" si="7"/>
        <v>0</v>
      </c>
      <c r="X58" s="305">
        <f t="shared" si="3"/>
        <v>0</v>
      </c>
      <c r="Y58" s="223">
        <f t="shared" si="4"/>
        <v>0</v>
      </c>
      <c r="Z58" s="223">
        <f t="shared" si="4"/>
        <v>0</v>
      </c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</row>
    <row r="59" spans="1:39" s="211" customFormat="1" ht="13.5" customHeight="1" hidden="1">
      <c r="A59" s="206"/>
      <c r="B59" s="206">
        <v>3296</v>
      </c>
      <c r="C59" s="214" t="s">
        <v>55</v>
      </c>
      <c r="D59" s="209"/>
      <c r="E59" s="209"/>
      <c r="F59" s="210">
        <f t="shared" si="17"/>
        <v>0</v>
      </c>
      <c r="G59" s="210"/>
      <c r="H59" s="209"/>
      <c r="I59" s="210">
        <f t="shared" si="18"/>
        <v>0</v>
      </c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10">
        <f t="shared" si="16"/>
        <v>0</v>
      </c>
      <c r="V59" s="209"/>
      <c r="W59" s="210">
        <f t="shared" si="7"/>
        <v>0</v>
      </c>
      <c r="X59" s="305">
        <f t="shared" si="3"/>
        <v>0</v>
      </c>
      <c r="Y59" s="223">
        <f t="shared" si="4"/>
        <v>0</v>
      </c>
      <c r="Z59" s="223">
        <f t="shared" si="4"/>
        <v>0</v>
      </c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</row>
    <row r="60" spans="1:39" s="211" customFormat="1" ht="13.5" customHeight="1" hidden="1">
      <c r="A60" s="206"/>
      <c r="B60" s="207" t="s">
        <v>56</v>
      </c>
      <c r="C60" s="208" t="s">
        <v>45</v>
      </c>
      <c r="D60" s="209"/>
      <c r="E60" s="209"/>
      <c r="F60" s="210">
        <f t="shared" si="17"/>
        <v>0</v>
      </c>
      <c r="G60" s="210"/>
      <c r="H60" s="209"/>
      <c r="I60" s="210">
        <f t="shared" si="18"/>
        <v>0</v>
      </c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10">
        <f t="shared" si="16"/>
        <v>0</v>
      </c>
      <c r="V60" s="209"/>
      <c r="W60" s="210">
        <f t="shared" si="7"/>
        <v>0</v>
      </c>
      <c r="X60" s="305">
        <f t="shared" si="3"/>
        <v>0</v>
      </c>
      <c r="Y60" s="223">
        <f t="shared" si="4"/>
        <v>0</v>
      </c>
      <c r="Z60" s="223">
        <f t="shared" si="4"/>
        <v>0</v>
      </c>
      <c r="AC60" s="209"/>
      <c r="AD60" s="209"/>
      <c r="AE60" s="209"/>
      <c r="AF60" s="209"/>
      <c r="AG60" s="209"/>
      <c r="AH60" s="209"/>
      <c r="AI60" s="209"/>
      <c r="AJ60" s="209"/>
      <c r="AK60" s="209"/>
      <c r="AL60" s="209"/>
      <c r="AM60" s="209"/>
    </row>
    <row r="61" spans="1:39" s="198" customFormat="1" ht="13.5" customHeight="1" hidden="1">
      <c r="A61" s="6"/>
      <c r="B61" s="195">
        <v>34</v>
      </c>
      <c r="C61" s="196" t="s">
        <v>57</v>
      </c>
      <c r="D61" s="197">
        <f aca="true" t="shared" si="21" ref="D61:V61">SUM(D62+D67)</f>
        <v>0</v>
      </c>
      <c r="E61" s="197">
        <f t="shared" si="21"/>
        <v>0</v>
      </c>
      <c r="F61" s="210">
        <f t="shared" si="17"/>
        <v>0</v>
      </c>
      <c r="G61" s="197"/>
      <c r="H61" s="197">
        <f t="shared" si="21"/>
        <v>0</v>
      </c>
      <c r="I61" s="210">
        <f t="shared" si="18"/>
        <v>0</v>
      </c>
      <c r="J61" s="197">
        <f t="shared" si="21"/>
        <v>0</v>
      </c>
      <c r="K61" s="197">
        <f t="shared" si="21"/>
        <v>0</v>
      </c>
      <c r="L61" s="197">
        <f>SUM(L62+L67)</f>
        <v>0</v>
      </c>
      <c r="M61" s="197">
        <f>SUM(M62+M67)</f>
        <v>0</v>
      </c>
      <c r="N61" s="197">
        <f>SUM(N62+N67)</f>
        <v>0</v>
      </c>
      <c r="O61" s="197">
        <f t="shared" si="21"/>
        <v>0</v>
      </c>
      <c r="P61" s="197">
        <f t="shared" si="21"/>
        <v>0</v>
      </c>
      <c r="Q61" s="197">
        <f t="shared" si="21"/>
        <v>0</v>
      </c>
      <c r="R61" s="197">
        <f t="shared" si="21"/>
        <v>0</v>
      </c>
      <c r="S61" s="197"/>
      <c r="T61" s="197">
        <f>SUM(T62+T67)</f>
        <v>0</v>
      </c>
      <c r="U61" s="210">
        <f t="shared" si="16"/>
        <v>0</v>
      </c>
      <c r="V61" s="197">
        <f t="shared" si="21"/>
        <v>0</v>
      </c>
      <c r="W61" s="210">
        <f t="shared" si="7"/>
        <v>0</v>
      </c>
      <c r="X61" s="305">
        <f t="shared" si="3"/>
        <v>0</v>
      </c>
      <c r="Y61" s="223">
        <f t="shared" si="4"/>
        <v>0</v>
      </c>
      <c r="Z61" s="223">
        <f t="shared" si="4"/>
        <v>0</v>
      </c>
      <c r="AC61" s="197"/>
      <c r="AD61" s="197"/>
      <c r="AE61" s="197"/>
      <c r="AF61" s="197"/>
      <c r="AG61" s="197"/>
      <c r="AH61" s="197"/>
      <c r="AI61" s="197"/>
      <c r="AJ61" s="197"/>
      <c r="AK61" s="197"/>
      <c r="AL61" s="197"/>
      <c r="AM61" s="197"/>
    </row>
    <row r="62" spans="1:39" s="198" customFormat="1" ht="13.5" customHeight="1" hidden="1">
      <c r="A62" s="195"/>
      <c r="B62" s="195">
        <v>342</v>
      </c>
      <c r="C62" s="196" t="s">
        <v>58</v>
      </c>
      <c r="D62" s="197">
        <f aca="true" t="shared" si="22" ref="D62:V62">SUM(D63+D64+D65+D66)</f>
        <v>0</v>
      </c>
      <c r="E62" s="197">
        <f t="shared" si="22"/>
        <v>0</v>
      </c>
      <c r="F62" s="210">
        <f t="shared" si="17"/>
        <v>0</v>
      </c>
      <c r="G62" s="197"/>
      <c r="H62" s="197">
        <f t="shared" si="22"/>
        <v>0</v>
      </c>
      <c r="I62" s="210">
        <f t="shared" si="18"/>
        <v>0</v>
      </c>
      <c r="J62" s="197">
        <f t="shared" si="22"/>
        <v>0</v>
      </c>
      <c r="K62" s="197">
        <f t="shared" si="22"/>
        <v>0</v>
      </c>
      <c r="L62" s="197">
        <f>SUM(L63+L64+L65+L66)</f>
        <v>0</v>
      </c>
      <c r="M62" s="197">
        <f>SUM(M63+M64+M65+M66)</f>
        <v>0</v>
      </c>
      <c r="N62" s="197">
        <f>SUM(N63+N64+N65+N66)</f>
        <v>0</v>
      </c>
      <c r="O62" s="197">
        <f t="shared" si="22"/>
        <v>0</v>
      </c>
      <c r="P62" s="197">
        <f t="shared" si="22"/>
        <v>0</v>
      </c>
      <c r="Q62" s="197">
        <f t="shared" si="22"/>
        <v>0</v>
      </c>
      <c r="R62" s="197">
        <f t="shared" si="22"/>
        <v>0</v>
      </c>
      <c r="S62" s="197"/>
      <c r="T62" s="197">
        <f>SUM(T63+T64+T65+T66)</f>
        <v>0</v>
      </c>
      <c r="U62" s="210">
        <f t="shared" si="16"/>
        <v>0</v>
      </c>
      <c r="V62" s="197">
        <f t="shared" si="22"/>
        <v>0</v>
      </c>
      <c r="W62" s="210">
        <f t="shared" si="7"/>
        <v>0</v>
      </c>
      <c r="X62" s="305">
        <f t="shared" si="3"/>
        <v>0</v>
      </c>
      <c r="Y62" s="223">
        <f t="shared" si="4"/>
        <v>0</v>
      </c>
      <c r="Z62" s="223">
        <f t="shared" si="4"/>
        <v>0</v>
      </c>
      <c r="AC62" s="197"/>
      <c r="AD62" s="197"/>
      <c r="AE62" s="197"/>
      <c r="AF62" s="197"/>
      <c r="AG62" s="197"/>
      <c r="AH62" s="197"/>
      <c r="AI62" s="197"/>
      <c r="AJ62" s="197"/>
      <c r="AK62" s="197"/>
      <c r="AL62" s="197"/>
      <c r="AM62" s="197"/>
    </row>
    <row r="63" spans="1:39" s="211" customFormat="1" ht="27.75" customHeight="1" hidden="1">
      <c r="A63" s="206"/>
      <c r="B63" s="207" t="s">
        <v>59</v>
      </c>
      <c r="C63" s="208" t="s">
        <v>60</v>
      </c>
      <c r="D63" s="209"/>
      <c r="E63" s="209"/>
      <c r="F63" s="210">
        <f t="shared" si="17"/>
        <v>0</v>
      </c>
      <c r="G63" s="210"/>
      <c r="H63" s="209"/>
      <c r="I63" s="210">
        <f t="shared" si="18"/>
        <v>0</v>
      </c>
      <c r="J63" s="209"/>
      <c r="K63" s="209"/>
      <c r="L63" s="209"/>
      <c r="M63" s="209"/>
      <c r="N63" s="209"/>
      <c r="O63" s="209"/>
      <c r="P63" s="209"/>
      <c r="Q63" s="209"/>
      <c r="R63" s="209"/>
      <c r="S63" s="209"/>
      <c r="T63" s="209"/>
      <c r="U63" s="210">
        <f t="shared" si="16"/>
        <v>0</v>
      </c>
      <c r="V63" s="209"/>
      <c r="W63" s="210">
        <f t="shared" si="7"/>
        <v>0</v>
      </c>
      <c r="X63" s="305">
        <f t="shared" si="3"/>
        <v>0</v>
      </c>
      <c r="Y63" s="223">
        <f t="shared" si="4"/>
        <v>0</v>
      </c>
      <c r="Z63" s="223">
        <f t="shared" si="4"/>
        <v>0</v>
      </c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</row>
    <row r="64" spans="1:39" s="211" customFormat="1" ht="13.5" customHeight="1" hidden="1">
      <c r="A64" s="206"/>
      <c r="B64" s="206">
        <v>3426</v>
      </c>
      <c r="C64" s="208" t="s">
        <v>61</v>
      </c>
      <c r="D64" s="209"/>
      <c r="E64" s="209"/>
      <c r="F64" s="210">
        <f t="shared" si="17"/>
        <v>0</v>
      </c>
      <c r="G64" s="210"/>
      <c r="H64" s="209"/>
      <c r="I64" s="210">
        <f t="shared" si="18"/>
        <v>0</v>
      </c>
      <c r="J64" s="209"/>
      <c r="K64" s="209"/>
      <c r="L64" s="209"/>
      <c r="M64" s="209"/>
      <c r="N64" s="209"/>
      <c r="O64" s="209"/>
      <c r="P64" s="209"/>
      <c r="Q64" s="209"/>
      <c r="R64" s="209"/>
      <c r="S64" s="209"/>
      <c r="T64" s="209"/>
      <c r="U64" s="210">
        <f t="shared" si="16"/>
        <v>0</v>
      </c>
      <c r="V64" s="209"/>
      <c r="W64" s="210">
        <f t="shared" si="7"/>
        <v>0</v>
      </c>
      <c r="X64" s="305">
        <f t="shared" si="3"/>
        <v>0</v>
      </c>
      <c r="Y64" s="223">
        <f t="shared" si="4"/>
        <v>0</v>
      </c>
      <c r="Z64" s="223">
        <f t="shared" si="4"/>
        <v>0</v>
      </c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</row>
    <row r="65" spans="1:39" s="211" customFormat="1" ht="27" customHeight="1" hidden="1">
      <c r="A65" s="206"/>
      <c r="B65" s="206">
        <v>3427</v>
      </c>
      <c r="C65" s="208" t="s">
        <v>62</v>
      </c>
      <c r="D65" s="209"/>
      <c r="E65" s="209"/>
      <c r="F65" s="210">
        <f t="shared" si="17"/>
        <v>0</v>
      </c>
      <c r="G65" s="210"/>
      <c r="H65" s="209"/>
      <c r="I65" s="210">
        <f t="shared" si="18"/>
        <v>0</v>
      </c>
      <c r="J65" s="209"/>
      <c r="K65" s="209"/>
      <c r="L65" s="209"/>
      <c r="M65" s="209"/>
      <c r="N65" s="209"/>
      <c r="O65" s="209"/>
      <c r="P65" s="209"/>
      <c r="Q65" s="209"/>
      <c r="R65" s="209"/>
      <c r="S65" s="209"/>
      <c r="T65" s="209"/>
      <c r="U65" s="210">
        <f t="shared" si="16"/>
        <v>0</v>
      </c>
      <c r="V65" s="209"/>
      <c r="W65" s="210">
        <f t="shared" si="7"/>
        <v>0</v>
      </c>
      <c r="X65" s="305">
        <f t="shared" si="3"/>
        <v>0</v>
      </c>
      <c r="Y65" s="223">
        <f t="shared" si="4"/>
        <v>0</v>
      </c>
      <c r="Z65" s="223">
        <f t="shared" si="4"/>
        <v>0</v>
      </c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</row>
    <row r="66" spans="1:39" s="211" customFormat="1" ht="13.5" customHeight="1" hidden="1">
      <c r="A66" s="206"/>
      <c r="B66" s="206">
        <v>3428</v>
      </c>
      <c r="C66" s="208" t="s">
        <v>63</v>
      </c>
      <c r="D66" s="209"/>
      <c r="E66" s="209"/>
      <c r="F66" s="210">
        <f t="shared" si="17"/>
        <v>0</v>
      </c>
      <c r="G66" s="210"/>
      <c r="H66" s="209"/>
      <c r="I66" s="210">
        <f t="shared" si="18"/>
        <v>0</v>
      </c>
      <c r="J66" s="209"/>
      <c r="K66" s="209"/>
      <c r="L66" s="209"/>
      <c r="M66" s="209"/>
      <c r="N66" s="209"/>
      <c r="O66" s="209"/>
      <c r="P66" s="209"/>
      <c r="Q66" s="209"/>
      <c r="R66" s="209"/>
      <c r="S66" s="209"/>
      <c r="T66" s="209"/>
      <c r="U66" s="210">
        <f t="shared" si="16"/>
        <v>0</v>
      </c>
      <c r="V66" s="209"/>
      <c r="W66" s="210">
        <f t="shared" si="7"/>
        <v>0</v>
      </c>
      <c r="X66" s="305">
        <f t="shared" si="3"/>
        <v>0</v>
      </c>
      <c r="Y66" s="223">
        <f t="shared" si="4"/>
        <v>0</v>
      </c>
      <c r="Z66" s="223">
        <f t="shared" si="4"/>
        <v>0</v>
      </c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</row>
    <row r="67" spans="1:39" s="198" customFormat="1" ht="13.5" customHeight="1" hidden="1">
      <c r="A67" s="195"/>
      <c r="B67" s="195">
        <v>343</v>
      </c>
      <c r="C67" s="196"/>
      <c r="D67" s="197">
        <f aca="true" t="shared" si="23" ref="D67:V67">SUM(D68+D69+D70+D71)</f>
        <v>0</v>
      </c>
      <c r="E67" s="197">
        <f t="shared" si="23"/>
        <v>0</v>
      </c>
      <c r="F67" s="210">
        <f t="shared" si="17"/>
        <v>0</v>
      </c>
      <c r="G67" s="197"/>
      <c r="H67" s="197">
        <f t="shared" si="23"/>
        <v>0</v>
      </c>
      <c r="I67" s="210">
        <f t="shared" si="18"/>
        <v>0</v>
      </c>
      <c r="J67" s="197">
        <f t="shared" si="23"/>
        <v>0</v>
      </c>
      <c r="K67" s="197">
        <f t="shared" si="23"/>
        <v>0</v>
      </c>
      <c r="L67" s="197">
        <f>SUM(L68+L69+L70+L71)</f>
        <v>0</v>
      </c>
      <c r="M67" s="197">
        <f>SUM(M68+M69+M70+M71)</f>
        <v>0</v>
      </c>
      <c r="N67" s="197">
        <f>SUM(N68+N69+N70+N71)</f>
        <v>0</v>
      </c>
      <c r="O67" s="197">
        <f t="shared" si="23"/>
        <v>0</v>
      </c>
      <c r="P67" s="197">
        <f t="shared" si="23"/>
        <v>0</v>
      </c>
      <c r="Q67" s="197">
        <f t="shared" si="23"/>
        <v>0</v>
      </c>
      <c r="R67" s="197">
        <f t="shared" si="23"/>
        <v>0</v>
      </c>
      <c r="S67" s="197"/>
      <c r="T67" s="197">
        <f>SUM(T68+T69+T70+T71)</f>
        <v>0</v>
      </c>
      <c r="U67" s="210">
        <f t="shared" si="16"/>
        <v>0</v>
      </c>
      <c r="V67" s="197">
        <f t="shared" si="23"/>
        <v>0</v>
      </c>
      <c r="W67" s="210">
        <f t="shared" si="7"/>
        <v>0</v>
      </c>
      <c r="X67" s="305">
        <f t="shared" si="3"/>
        <v>0</v>
      </c>
      <c r="Y67" s="223">
        <f t="shared" si="4"/>
        <v>0</v>
      </c>
      <c r="Z67" s="223">
        <f t="shared" si="4"/>
        <v>0</v>
      </c>
      <c r="AC67" s="197"/>
      <c r="AD67" s="197"/>
      <c r="AE67" s="197"/>
      <c r="AF67" s="197"/>
      <c r="AG67" s="197"/>
      <c r="AH67" s="197"/>
      <c r="AI67" s="197"/>
      <c r="AJ67" s="197"/>
      <c r="AK67" s="197"/>
      <c r="AL67" s="197"/>
      <c r="AM67" s="197"/>
    </row>
    <row r="68" spans="1:39" s="211" customFormat="1" ht="13.5" customHeight="1" hidden="1">
      <c r="A68" s="206"/>
      <c r="B68" s="207" t="s">
        <v>64</v>
      </c>
      <c r="C68" s="208" t="s">
        <v>65</v>
      </c>
      <c r="D68" s="209"/>
      <c r="E68" s="209"/>
      <c r="F68" s="210">
        <f t="shared" si="17"/>
        <v>0</v>
      </c>
      <c r="G68" s="210"/>
      <c r="H68" s="209"/>
      <c r="I68" s="210">
        <f t="shared" si="18"/>
        <v>0</v>
      </c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10">
        <f t="shared" si="16"/>
        <v>0</v>
      </c>
      <c r="V68" s="209"/>
      <c r="W68" s="210">
        <f t="shared" si="7"/>
        <v>0</v>
      </c>
      <c r="X68" s="305">
        <f t="shared" si="3"/>
        <v>0</v>
      </c>
      <c r="Y68" s="223">
        <f t="shared" si="4"/>
        <v>0</v>
      </c>
      <c r="Z68" s="223">
        <f t="shared" si="4"/>
        <v>0</v>
      </c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</row>
    <row r="69" spans="1:39" s="211" customFormat="1" ht="13.5" customHeight="1" hidden="1">
      <c r="A69" s="206"/>
      <c r="B69" s="207" t="s">
        <v>66</v>
      </c>
      <c r="C69" s="208" t="s">
        <v>67</v>
      </c>
      <c r="D69" s="209"/>
      <c r="E69" s="209"/>
      <c r="F69" s="210">
        <f t="shared" si="17"/>
        <v>0</v>
      </c>
      <c r="G69" s="210"/>
      <c r="H69" s="209"/>
      <c r="I69" s="210">
        <f t="shared" si="18"/>
        <v>0</v>
      </c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10">
        <f t="shared" si="16"/>
        <v>0</v>
      </c>
      <c r="V69" s="209"/>
      <c r="W69" s="210">
        <f t="shared" si="7"/>
        <v>0</v>
      </c>
      <c r="X69" s="305">
        <f t="shared" si="3"/>
        <v>0</v>
      </c>
      <c r="Y69" s="223">
        <f t="shared" si="4"/>
        <v>0</v>
      </c>
      <c r="Z69" s="223">
        <f t="shared" si="4"/>
        <v>0</v>
      </c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</row>
    <row r="70" spans="1:39" s="211" customFormat="1" ht="13.5" customHeight="1" hidden="1">
      <c r="A70" s="206"/>
      <c r="B70" s="207" t="s">
        <v>68</v>
      </c>
      <c r="C70" s="208" t="s">
        <v>69</v>
      </c>
      <c r="D70" s="209"/>
      <c r="E70" s="209"/>
      <c r="F70" s="210">
        <f t="shared" si="17"/>
        <v>0</v>
      </c>
      <c r="G70" s="210"/>
      <c r="H70" s="209"/>
      <c r="I70" s="210">
        <f t="shared" si="18"/>
        <v>0</v>
      </c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10">
        <f t="shared" si="16"/>
        <v>0</v>
      </c>
      <c r="V70" s="209"/>
      <c r="W70" s="210">
        <f t="shared" si="7"/>
        <v>0</v>
      </c>
      <c r="X70" s="305">
        <f t="shared" si="3"/>
        <v>0</v>
      </c>
      <c r="Y70" s="223">
        <f t="shared" si="4"/>
        <v>0</v>
      </c>
      <c r="Z70" s="223">
        <f t="shared" si="4"/>
        <v>0</v>
      </c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</row>
    <row r="71" spans="1:39" s="211" customFormat="1" ht="13.5" customHeight="1" hidden="1">
      <c r="A71" s="206"/>
      <c r="B71" s="207" t="s">
        <v>70</v>
      </c>
      <c r="C71" s="208" t="s">
        <v>71</v>
      </c>
      <c r="D71" s="209"/>
      <c r="E71" s="209"/>
      <c r="F71" s="210">
        <f t="shared" si="17"/>
        <v>0</v>
      </c>
      <c r="G71" s="210"/>
      <c r="H71" s="209"/>
      <c r="I71" s="210">
        <f t="shared" si="18"/>
        <v>0</v>
      </c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10">
        <f t="shared" si="16"/>
        <v>0</v>
      </c>
      <c r="V71" s="209"/>
      <c r="W71" s="210">
        <f t="shared" si="7"/>
        <v>0</v>
      </c>
      <c r="X71" s="305">
        <f t="shared" si="3"/>
        <v>0</v>
      </c>
      <c r="Y71" s="223">
        <f t="shared" si="4"/>
        <v>0</v>
      </c>
      <c r="Z71" s="223">
        <f t="shared" si="4"/>
        <v>0</v>
      </c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</row>
    <row r="72" spans="2:39" s="7" customFormat="1" ht="13.5" customHeight="1" hidden="1">
      <c r="B72" s="5">
        <v>4</v>
      </c>
      <c r="C72" s="7" t="s">
        <v>107</v>
      </c>
      <c r="D72" s="4">
        <f>SUM(D73)</f>
        <v>0</v>
      </c>
      <c r="E72" s="4">
        <f aca="true" t="shared" si="24" ref="E72:V72">SUM(E73)</f>
        <v>0</v>
      </c>
      <c r="F72" s="210">
        <f t="shared" si="17"/>
        <v>0</v>
      </c>
      <c r="G72" s="4"/>
      <c r="H72" s="4">
        <f t="shared" si="24"/>
        <v>0</v>
      </c>
      <c r="I72" s="210">
        <f t="shared" si="18"/>
        <v>0</v>
      </c>
      <c r="J72" s="4">
        <f t="shared" si="24"/>
        <v>0</v>
      </c>
      <c r="K72" s="4">
        <f t="shared" si="24"/>
        <v>0</v>
      </c>
      <c r="L72" s="4">
        <f t="shared" si="24"/>
        <v>0</v>
      </c>
      <c r="M72" s="4">
        <f t="shared" si="24"/>
        <v>0</v>
      </c>
      <c r="N72" s="4">
        <f t="shared" si="24"/>
        <v>0</v>
      </c>
      <c r="O72" s="4">
        <f t="shared" si="24"/>
        <v>0</v>
      </c>
      <c r="P72" s="4">
        <f t="shared" si="24"/>
        <v>0</v>
      </c>
      <c r="Q72" s="4">
        <f t="shared" si="24"/>
        <v>0</v>
      </c>
      <c r="R72" s="4">
        <f t="shared" si="24"/>
        <v>0</v>
      </c>
      <c r="S72" s="4"/>
      <c r="T72" s="4">
        <f t="shared" si="24"/>
        <v>0</v>
      </c>
      <c r="U72" s="210">
        <f t="shared" si="16"/>
        <v>0</v>
      </c>
      <c r="V72" s="4">
        <f t="shared" si="24"/>
        <v>0</v>
      </c>
      <c r="W72" s="210">
        <f t="shared" si="7"/>
        <v>0</v>
      </c>
      <c r="X72" s="305">
        <f t="shared" si="3"/>
        <v>0</v>
      </c>
      <c r="Y72" s="223">
        <f t="shared" si="4"/>
        <v>0</v>
      </c>
      <c r="Z72" s="223">
        <f t="shared" si="4"/>
        <v>0</v>
      </c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 spans="2:39" s="7" customFormat="1" ht="13.5" customHeight="1" hidden="1">
      <c r="B73" s="5">
        <v>42</v>
      </c>
      <c r="D73" s="4">
        <f aca="true" t="shared" si="25" ref="D73:V73">SUM(D74+D82+D85+D90)</f>
        <v>0</v>
      </c>
      <c r="E73" s="4">
        <f t="shared" si="25"/>
        <v>0</v>
      </c>
      <c r="F73" s="210">
        <f t="shared" si="17"/>
        <v>0</v>
      </c>
      <c r="G73" s="4"/>
      <c r="H73" s="4">
        <f t="shared" si="25"/>
        <v>0</v>
      </c>
      <c r="I73" s="210">
        <f t="shared" si="18"/>
        <v>0</v>
      </c>
      <c r="J73" s="4">
        <f t="shared" si="25"/>
        <v>0</v>
      </c>
      <c r="K73" s="4">
        <f t="shared" si="25"/>
        <v>0</v>
      </c>
      <c r="L73" s="4">
        <f>SUM(L74+L82+L85+L90)</f>
        <v>0</v>
      </c>
      <c r="M73" s="4">
        <f>SUM(M74+M82+M85+M90)</f>
        <v>0</v>
      </c>
      <c r="N73" s="4">
        <f>SUM(N74+N82+N85+N90)</f>
        <v>0</v>
      </c>
      <c r="O73" s="4">
        <f t="shared" si="25"/>
        <v>0</v>
      </c>
      <c r="P73" s="4">
        <f t="shared" si="25"/>
        <v>0</v>
      </c>
      <c r="Q73" s="4">
        <f t="shared" si="25"/>
        <v>0</v>
      </c>
      <c r="R73" s="4">
        <f t="shared" si="25"/>
        <v>0</v>
      </c>
      <c r="S73" s="4"/>
      <c r="T73" s="4">
        <f>SUM(T74+T82+T85+T90)</f>
        <v>0</v>
      </c>
      <c r="U73" s="210">
        <f t="shared" si="16"/>
        <v>0</v>
      </c>
      <c r="V73" s="4">
        <f t="shared" si="25"/>
        <v>0</v>
      </c>
      <c r="W73" s="210">
        <f t="shared" si="7"/>
        <v>0</v>
      </c>
      <c r="X73" s="305">
        <f t="shared" si="3"/>
        <v>0</v>
      </c>
      <c r="Y73" s="223">
        <f t="shared" si="4"/>
        <v>0</v>
      </c>
      <c r="Z73" s="223">
        <f t="shared" si="4"/>
        <v>0</v>
      </c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 spans="2:39" s="7" customFormat="1" ht="13.5" customHeight="1" hidden="1">
      <c r="B74" s="5">
        <v>422</v>
      </c>
      <c r="D74" s="4">
        <f aca="true" t="shared" si="26" ref="D74:V74">SUM(D75+D76+D77+D78+D79+D80+D81)</f>
        <v>0</v>
      </c>
      <c r="E74" s="4">
        <f t="shared" si="26"/>
        <v>0</v>
      </c>
      <c r="F74" s="210">
        <f t="shared" si="17"/>
        <v>0</v>
      </c>
      <c r="G74" s="4"/>
      <c r="H74" s="4">
        <f t="shared" si="26"/>
        <v>0</v>
      </c>
      <c r="I74" s="210">
        <f t="shared" si="18"/>
        <v>0</v>
      </c>
      <c r="J74" s="4">
        <f t="shared" si="26"/>
        <v>0</v>
      </c>
      <c r="K74" s="4">
        <f t="shared" si="26"/>
        <v>0</v>
      </c>
      <c r="L74" s="4">
        <f>SUM(L75+L76+L77+L78+L79+L80+L81)</f>
        <v>0</v>
      </c>
      <c r="M74" s="4">
        <f>SUM(M75+M76+M77+M78+M79+M80+M81)</f>
        <v>0</v>
      </c>
      <c r="N74" s="4">
        <f>SUM(N75+N76+N77+N78+N79+N80+N81)</f>
        <v>0</v>
      </c>
      <c r="O74" s="4">
        <f t="shared" si="26"/>
        <v>0</v>
      </c>
      <c r="P74" s="4">
        <f t="shared" si="26"/>
        <v>0</v>
      </c>
      <c r="Q74" s="4">
        <f t="shared" si="26"/>
        <v>0</v>
      </c>
      <c r="R74" s="4">
        <f t="shared" si="26"/>
        <v>0</v>
      </c>
      <c r="S74" s="4"/>
      <c r="T74" s="4">
        <f>SUM(T75+T76+T77+T78+T79+T80+T81)</f>
        <v>0</v>
      </c>
      <c r="U74" s="210">
        <f aca="true" t="shared" si="27" ref="U74:U92">SUM(I74+T74)</f>
        <v>0</v>
      </c>
      <c r="V74" s="4">
        <f t="shared" si="26"/>
        <v>0</v>
      </c>
      <c r="W74" s="210">
        <f t="shared" si="7"/>
        <v>0</v>
      </c>
      <c r="X74" s="305">
        <f t="shared" si="3"/>
        <v>0</v>
      </c>
      <c r="Y74" s="223">
        <f t="shared" si="4"/>
        <v>0</v>
      </c>
      <c r="Z74" s="223">
        <f t="shared" si="4"/>
        <v>0</v>
      </c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 spans="1:39" s="218" customFormat="1" ht="13.5" customHeight="1" hidden="1">
      <c r="A75" s="215"/>
      <c r="B75" s="216" t="s">
        <v>72</v>
      </c>
      <c r="C75" s="217" t="s">
        <v>73</v>
      </c>
      <c r="D75" s="209"/>
      <c r="E75" s="209"/>
      <c r="F75" s="210">
        <f t="shared" si="17"/>
        <v>0</v>
      </c>
      <c r="G75" s="210"/>
      <c r="H75" s="209"/>
      <c r="I75" s="210">
        <f t="shared" si="18"/>
        <v>0</v>
      </c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10">
        <f t="shared" si="27"/>
        <v>0</v>
      </c>
      <c r="V75" s="209"/>
      <c r="W75" s="210">
        <f aca="true" t="shared" si="28" ref="W75:W92">SUM(U75:V75)</f>
        <v>0</v>
      </c>
      <c r="X75" s="305">
        <f aca="true" t="shared" si="29" ref="X75:X97">SUM(H75:T75)</f>
        <v>0</v>
      </c>
      <c r="Y75" s="223">
        <f aca="true" t="shared" si="30" ref="Y75:Z97">X75</f>
        <v>0</v>
      </c>
      <c r="Z75" s="223">
        <f t="shared" si="30"/>
        <v>0</v>
      </c>
      <c r="AC75" s="312"/>
      <c r="AD75" s="312"/>
      <c r="AE75" s="312"/>
      <c r="AF75" s="312"/>
      <c r="AG75" s="312"/>
      <c r="AH75" s="312"/>
      <c r="AI75" s="312"/>
      <c r="AJ75" s="312"/>
      <c r="AK75" s="312"/>
      <c r="AL75" s="312"/>
      <c r="AM75" s="312"/>
    </row>
    <row r="76" spans="1:39" s="218" customFormat="1" ht="13.5" customHeight="1" hidden="1">
      <c r="A76" s="215"/>
      <c r="B76" s="216" t="s">
        <v>74</v>
      </c>
      <c r="C76" s="217" t="s">
        <v>75</v>
      </c>
      <c r="D76" s="209"/>
      <c r="E76" s="209"/>
      <c r="F76" s="210">
        <f t="shared" si="17"/>
        <v>0</v>
      </c>
      <c r="G76" s="210"/>
      <c r="H76" s="209"/>
      <c r="I76" s="210">
        <f t="shared" si="18"/>
        <v>0</v>
      </c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10">
        <f t="shared" si="27"/>
        <v>0</v>
      </c>
      <c r="V76" s="209"/>
      <c r="W76" s="210">
        <f t="shared" si="28"/>
        <v>0</v>
      </c>
      <c r="X76" s="305">
        <f t="shared" si="29"/>
        <v>0</v>
      </c>
      <c r="Y76" s="223">
        <f t="shared" si="30"/>
        <v>0</v>
      </c>
      <c r="Z76" s="223">
        <f t="shared" si="30"/>
        <v>0</v>
      </c>
      <c r="AC76" s="312"/>
      <c r="AD76" s="312"/>
      <c r="AE76" s="312"/>
      <c r="AF76" s="312"/>
      <c r="AG76" s="312"/>
      <c r="AH76" s="312"/>
      <c r="AI76" s="312"/>
      <c r="AJ76" s="312"/>
      <c r="AK76" s="312"/>
      <c r="AL76" s="312"/>
      <c r="AM76" s="312"/>
    </row>
    <row r="77" spans="1:39" s="218" customFormat="1" ht="13.5" customHeight="1" hidden="1">
      <c r="A77" s="215"/>
      <c r="B77" s="216" t="s">
        <v>76</v>
      </c>
      <c r="C77" s="217" t="s">
        <v>77</v>
      </c>
      <c r="D77" s="209"/>
      <c r="E77" s="209"/>
      <c r="F77" s="210">
        <f t="shared" si="17"/>
        <v>0</v>
      </c>
      <c r="G77" s="210"/>
      <c r="H77" s="209"/>
      <c r="I77" s="210">
        <f t="shared" si="18"/>
        <v>0</v>
      </c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10">
        <f t="shared" si="27"/>
        <v>0</v>
      </c>
      <c r="V77" s="209"/>
      <c r="W77" s="210">
        <f t="shared" si="28"/>
        <v>0</v>
      </c>
      <c r="X77" s="305">
        <f t="shared" si="29"/>
        <v>0</v>
      </c>
      <c r="Y77" s="223">
        <f t="shared" si="30"/>
        <v>0</v>
      </c>
      <c r="Z77" s="223">
        <f t="shared" si="30"/>
        <v>0</v>
      </c>
      <c r="AC77" s="312"/>
      <c r="AD77" s="312"/>
      <c r="AE77" s="312"/>
      <c r="AF77" s="312"/>
      <c r="AG77" s="312"/>
      <c r="AH77" s="312"/>
      <c r="AI77" s="312"/>
      <c r="AJ77" s="312"/>
      <c r="AK77" s="312"/>
      <c r="AL77" s="312"/>
      <c r="AM77" s="312"/>
    </row>
    <row r="78" spans="1:39" s="218" customFormat="1" ht="13.5" customHeight="1" hidden="1">
      <c r="A78" s="215"/>
      <c r="B78" s="216" t="s">
        <v>78</v>
      </c>
      <c r="C78" s="217" t="s">
        <v>79</v>
      </c>
      <c r="D78" s="209"/>
      <c r="E78" s="209"/>
      <c r="F78" s="210">
        <f aca="true" t="shared" si="31" ref="F78:F92">SUM(H78:R78)</f>
        <v>0</v>
      </c>
      <c r="G78" s="210"/>
      <c r="H78" s="209"/>
      <c r="I78" s="210">
        <f aca="true" t="shared" si="32" ref="I78:I92">SUM(H78:H78)</f>
        <v>0</v>
      </c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10">
        <f t="shared" si="27"/>
        <v>0</v>
      </c>
      <c r="V78" s="209"/>
      <c r="W78" s="210">
        <f t="shared" si="28"/>
        <v>0</v>
      </c>
      <c r="X78" s="305">
        <f t="shared" si="29"/>
        <v>0</v>
      </c>
      <c r="Y78" s="223">
        <f t="shared" si="30"/>
        <v>0</v>
      </c>
      <c r="Z78" s="223">
        <f t="shared" si="30"/>
        <v>0</v>
      </c>
      <c r="AC78" s="312"/>
      <c r="AD78" s="312"/>
      <c r="AE78" s="312"/>
      <c r="AF78" s="312"/>
      <c r="AG78" s="312"/>
      <c r="AH78" s="312"/>
      <c r="AI78" s="312"/>
      <c r="AJ78" s="312"/>
      <c r="AK78" s="312"/>
      <c r="AL78" s="312"/>
      <c r="AM78" s="312"/>
    </row>
    <row r="79" spans="1:39" s="218" customFormat="1" ht="13.5" customHeight="1" hidden="1">
      <c r="A79" s="215"/>
      <c r="B79" s="216" t="s">
        <v>80</v>
      </c>
      <c r="C79" s="217" t="s">
        <v>81</v>
      </c>
      <c r="D79" s="209"/>
      <c r="E79" s="209"/>
      <c r="F79" s="210">
        <f t="shared" si="31"/>
        <v>0</v>
      </c>
      <c r="G79" s="210"/>
      <c r="H79" s="209"/>
      <c r="I79" s="210">
        <f t="shared" si="32"/>
        <v>0</v>
      </c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10">
        <f t="shared" si="27"/>
        <v>0</v>
      </c>
      <c r="V79" s="209"/>
      <c r="W79" s="210">
        <f t="shared" si="28"/>
        <v>0</v>
      </c>
      <c r="X79" s="305">
        <f t="shared" si="29"/>
        <v>0</v>
      </c>
      <c r="Y79" s="223">
        <f t="shared" si="30"/>
        <v>0</v>
      </c>
      <c r="Z79" s="223">
        <f t="shared" si="30"/>
        <v>0</v>
      </c>
      <c r="AC79" s="312"/>
      <c r="AD79" s="312"/>
      <c r="AE79" s="312"/>
      <c r="AF79" s="312"/>
      <c r="AG79" s="312"/>
      <c r="AH79" s="312"/>
      <c r="AI79" s="312"/>
      <c r="AJ79" s="312"/>
      <c r="AK79" s="312"/>
      <c r="AL79" s="312"/>
      <c r="AM79" s="312"/>
    </row>
    <row r="80" spans="1:39" s="218" customFormat="1" ht="13.5" customHeight="1" hidden="1">
      <c r="A80" s="215"/>
      <c r="B80" s="216" t="s">
        <v>82</v>
      </c>
      <c r="C80" s="217" t="s">
        <v>83</v>
      </c>
      <c r="D80" s="209"/>
      <c r="E80" s="209"/>
      <c r="F80" s="210">
        <f t="shared" si="31"/>
        <v>0</v>
      </c>
      <c r="G80" s="210"/>
      <c r="H80" s="209"/>
      <c r="I80" s="210">
        <f t="shared" si="32"/>
        <v>0</v>
      </c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10">
        <f t="shared" si="27"/>
        <v>0</v>
      </c>
      <c r="V80" s="209"/>
      <c r="W80" s="210">
        <f t="shared" si="28"/>
        <v>0</v>
      </c>
      <c r="X80" s="305">
        <f t="shared" si="29"/>
        <v>0</v>
      </c>
      <c r="Y80" s="223">
        <f t="shared" si="30"/>
        <v>0</v>
      </c>
      <c r="Z80" s="223">
        <f t="shared" si="30"/>
        <v>0</v>
      </c>
      <c r="AC80" s="312"/>
      <c r="AD80" s="312"/>
      <c r="AE80" s="312"/>
      <c r="AF80" s="312"/>
      <c r="AG80" s="312"/>
      <c r="AH80" s="312"/>
      <c r="AI80" s="312"/>
      <c r="AJ80" s="312"/>
      <c r="AK80" s="312"/>
      <c r="AL80" s="312"/>
      <c r="AM80" s="312"/>
    </row>
    <row r="81" spans="1:39" s="218" customFormat="1" ht="13.5" customHeight="1" hidden="1">
      <c r="A81" s="215"/>
      <c r="B81" s="216" t="s">
        <v>84</v>
      </c>
      <c r="C81" s="217" t="s">
        <v>85</v>
      </c>
      <c r="D81" s="209"/>
      <c r="E81" s="209"/>
      <c r="F81" s="210">
        <f t="shared" si="31"/>
        <v>0</v>
      </c>
      <c r="G81" s="210"/>
      <c r="H81" s="209"/>
      <c r="I81" s="210">
        <f t="shared" si="32"/>
        <v>0</v>
      </c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10">
        <f t="shared" si="27"/>
        <v>0</v>
      </c>
      <c r="V81" s="209"/>
      <c r="W81" s="210">
        <f t="shared" si="28"/>
        <v>0</v>
      </c>
      <c r="X81" s="305">
        <f t="shared" si="29"/>
        <v>0</v>
      </c>
      <c r="Y81" s="223">
        <f t="shared" si="30"/>
        <v>0</v>
      </c>
      <c r="Z81" s="223">
        <f t="shared" si="30"/>
        <v>0</v>
      </c>
      <c r="AC81" s="312"/>
      <c r="AD81" s="312"/>
      <c r="AE81" s="312"/>
      <c r="AF81" s="312"/>
      <c r="AG81" s="312"/>
      <c r="AH81" s="312"/>
      <c r="AI81" s="312"/>
      <c r="AJ81" s="312"/>
      <c r="AK81" s="312"/>
      <c r="AL81" s="312"/>
      <c r="AM81" s="312"/>
    </row>
    <row r="82" spans="1:39" s="201" customFormat="1" ht="13.5" customHeight="1" hidden="1">
      <c r="A82" s="199"/>
      <c r="B82" s="199">
        <v>423</v>
      </c>
      <c r="C82" s="202"/>
      <c r="D82" s="204">
        <f aca="true" t="shared" si="33" ref="D82:V82">SUM(D83+D84)</f>
        <v>0</v>
      </c>
      <c r="E82" s="204">
        <f t="shared" si="33"/>
        <v>0</v>
      </c>
      <c r="F82" s="210">
        <f t="shared" si="31"/>
        <v>0</v>
      </c>
      <c r="G82" s="204"/>
      <c r="H82" s="204">
        <f t="shared" si="33"/>
        <v>0</v>
      </c>
      <c r="I82" s="210">
        <f t="shared" si="32"/>
        <v>0</v>
      </c>
      <c r="J82" s="204">
        <f t="shared" si="33"/>
        <v>0</v>
      </c>
      <c r="K82" s="204">
        <f t="shared" si="33"/>
        <v>0</v>
      </c>
      <c r="L82" s="204">
        <f>SUM(L83+L84)</f>
        <v>0</v>
      </c>
      <c r="M82" s="204">
        <f>SUM(M83+M84)</f>
        <v>0</v>
      </c>
      <c r="N82" s="204">
        <f>SUM(N83+N84)</f>
        <v>0</v>
      </c>
      <c r="O82" s="204">
        <f t="shared" si="33"/>
        <v>0</v>
      </c>
      <c r="P82" s="204">
        <f t="shared" si="33"/>
        <v>0</v>
      </c>
      <c r="Q82" s="204">
        <f t="shared" si="33"/>
        <v>0</v>
      </c>
      <c r="R82" s="204">
        <f t="shared" si="33"/>
        <v>0</v>
      </c>
      <c r="S82" s="204"/>
      <c r="T82" s="204">
        <f>SUM(T83+T84)</f>
        <v>0</v>
      </c>
      <c r="U82" s="210">
        <f t="shared" si="27"/>
        <v>0</v>
      </c>
      <c r="V82" s="204">
        <f t="shared" si="33"/>
        <v>0</v>
      </c>
      <c r="W82" s="210">
        <f t="shared" si="28"/>
        <v>0</v>
      </c>
      <c r="X82" s="305">
        <f t="shared" si="29"/>
        <v>0</v>
      </c>
      <c r="Y82" s="223">
        <f t="shared" si="30"/>
        <v>0</v>
      </c>
      <c r="Z82" s="223">
        <f t="shared" si="30"/>
        <v>0</v>
      </c>
      <c r="AC82" s="204"/>
      <c r="AD82" s="204"/>
      <c r="AE82" s="204"/>
      <c r="AF82" s="204"/>
      <c r="AG82" s="204"/>
      <c r="AH82" s="204"/>
      <c r="AI82" s="204"/>
      <c r="AJ82" s="204"/>
      <c r="AK82" s="204"/>
      <c r="AL82" s="204"/>
      <c r="AM82" s="204"/>
    </row>
    <row r="83" spans="1:39" s="218" customFormat="1" ht="13.5" customHeight="1" hidden="1">
      <c r="A83" s="215"/>
      <c r="B83" s="216" t="s">
        <v>86</v>
      </c>
      <c r="C83" s="217" t="s">
        <v>87</v>
      </c>
      <c r="D83" s="209"/>
      <c r="E83" s="209"/>
      <c r="F83" s="210">
        <f t="shared" si="31"/>
        <v>0</v>
      </c>
      <c r="G83" s="210"/>
      <c r="H83" s="209"/>
      <c r="I83" s="210">
        <f t="shared" si="32"/>
        <v>0</v>
      </c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10">
        <f t="shared" si="27"/>
        <v>0</v>
      </c>
      <c r="V83" s="209"/>
      <c r="W83" s="210">
        <f t="shared" si="28"/>
        <v>0</v>
      </c>
      <c r="X83" s="305">
        <f t="shared" si="29"/>
        <v>0</v>
      </c>
      <c r="Y83" s="223">
        <f t="shared" si="30"/>
        <v>0</v>
      </c>
      <c r="Z83" s="223">
        <f t="shared" si="30"/>
        <v>0</v>
      </c>
      <c r="AC83" s="312"/>
      <c r="AD83" s="312"/>
      <c r="AE83" s="312"/>
      <c r="AF83" s="312"/>
      <c r="AG83" s="312"/>
      <c r="AH83" s="312"/>
      <c r="AI83" s="312"/>
      <c r="AJ83" s="312"/>
      <c r="AK83" s="312"/>
      <c r="AL83" s="312"/>
      <c r="AM83" s="312"/>
    </row>
    <row r="84" spans="1:39" s="218" customFormat="1" ht="13.5" customHeight="1" hidden="1">
      <c r="A84" s="215"/>
      <c r="B84" s="216" t="s">
        <v>88</v>
      </c>
      <c r="C84" s="217" t="s">
        <v>89</v>
      </c>
      <c r="D84" s="209"/>
      <c r="E84" s="209"/>
      <c r="F84" s="210">
        <f t="shared" si="31"/>
        <v>0</v>
      </c>
      <c r="G84" s="210"/>
      <c r="H84" s="209"/>
      <c r="I84" s="210">
        <f t="shared" si="32"/>
        <v>0</v>
      </c>
      <c r="J84" s="209"/>
      <c r="K84" s="209"/>
      <c r="L84" s="209"/>
      <c r="M84" s="209"/>
      <c r="N84" s="209"/>
      <c r="O84" s="209"/>
      <c r="P84" s="209"/>
      <c r="Q84" s="209"/>
      <c r="R84" s="209"/>
      <c r="S84" s="209"/>
      <c r="T84" s="209"/>
      <c r="U84" s="210">
        <f t="shared" si="27"/>
        <v>0</v>
      </c>
      <c r="V84" s="209"/>
      <c r="W84" s="210">
        <f t="shared" si="28"/>
        <v>0</v>
      </c>
      <c r="X84" s="305">
        <f t="shared" si="29"/>
        <v>0</v>
      </c>
      <c r="Y84" s="223">
        <f t="shared" si="30"/>
        <v>0</v>
      </c>
      <c r="Z84" s="223">
        <f t="shared" si="30"/>
        <v>0</v>
      </c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</row>
    <row r="85" spans="1:39" s="201" customFormat="1" ht="13.5" customHeight="1" hidden="1">
      <c r="A85" s="199"/>
      <c r="B85" s="199">
        <v>424</v>
      </c>
      <c r="C85" s="202"/>
      <c r="D85" s="204">
        <f aca="true" t="shared" si="34" ref="D85:V85">SUM(D86+D87+D88+D89)</f>
        <v>0</v>
      </c>
      <c r="E85" s="204">
        <f t="shared" si="34"/>
        <v>0</v>
      </c>
      <c r="F85" s="210">
        <f t="shared" si="31"/>
        <v>0</v>
      </c>
      <c r="G85" s="204"/>
      <c r="H85" s="204">
        <f t="shared" si="34"/>
        <v>0</v>
      </c>
      <c r="I85" s="210">
        <f t="shared" si="32"/>
        <v>0</v>
      </c>
      <c r="J85" s="204">
        <f t="shared" si="34"/>
        <v>0</v>
      </c>
      <c r="K85" s="204">
        <f t="shared" si="34"/>
        <v>0</v>
      </c>
      <c r="L85" s="204">
        <f>SUM(L86+L87+L88+L89)</f>
        <v>0</v>
      </c>
      <c r="M85" s="204">
        <f>SUM(M86+M87+M88+M89)</f>
        <v>0</v>
      </c>
      <c r="N85" s="204">
        <f>SUM(N86+N87+N88+N89)</f>
        <v>0</v>
      </c>
      <c r="O85" s="204">
        <f t="shared" si="34"/>
        <v>0</v>
      </c>
      <c r="P85" s="204">
        <f t="shared" si="34"/>
        <v>0</v>
      </c>
      <c r="Q85" s="204">
        <f t="shared" si="34"/>
        <v>0</v>
      </c>
      <c r="R85" s="204">
        <f t="shared" si="34"/>
        <v>0</v>
      </c>
      <c r="S85" s="204"/>
      <c r="T85" s="204">
        <f>SUM(T86+T87+T88+T89)</f>
        <v>0</v>
      </c>
      <c r="U85" s="210">
        <f t="shared" si="27"/>
        <v>0</v>
      </c>
      <c r="V85" s="204">
        <f t="shared" si="34"/>
        <v>0</v>
      </c>
      <c r="W85" s="210">
        <f t="shared" si="28"/>
        <v>0</v>
      </c>
      <c r="X85" s="305">
        <f t="shared" si="29"/>
        <v>0</v>
      </c>
      <c r="Y85" s="223">
        <f t="shared" si="30"/>
        <v>0</v>
      </c>
      <c r="Z85" s="223">
        <f t="shared" si="30"/>
        <v>0</v>
      </c>
      <c r="AC85" s="204"/>
      <c r="AD85" s="204"/>
      <c r="AE85" s="204"/>
      <c r="AF85" s="204"/>
      <c r="AG85" s="204"/>
      <c r="AH85" s="204"/>
      <c r="AI85" s="204"/>
      <c r="AJ85" s="204"/>
      <c r="AK85" s="204"/>
      <c r="AL85" s="204"/>
      <c r="AM85" s="204"/>
    </row>
    <row r="86" spans="1:39" s="218" customFormat="1" ht="13.5" customHeight="1" hidden="1">
      <c r="A86" s="215"/>
      <c r="B86" s="219">
        <v>4241</v>
      </c>
      <c r="C86" s="220" t="s">
        <v>90</v>
      </c>
      <c r="D86" s="209"/>
      <c r="E86" s="209"/>
      <c r="F86" s="210">
        <f t="shared" si="31"/>
        <v>0</v>
      </c>
      <c r="G86" s="210"/>
      <c r="H86" s="209"/>
      <c r="I86" s="210">
        <f t="shared" si="32"/>
        <v>0</v>
      </c>
      <c r="J86" s="209"/>
      <c r="K86" s="209"/>
      <c r="L86" s="209"/>
      <c r="M86" s="209"/>
      <c r="N86" s="209"/>
      <c r="O86" s="209"/>
      <c r="P86" s="209"/>
      <c r="Q86" s="209"/>
      <c r="R86" s="209"/>
      <c r="S86" s="209"/>
      <c r="T86" s="209"/>
      <c r="U86" s="210">
        <f t="shared" si="27"/>
        <v>0</v>
      </c>
      <c r="V86" s="209"/>
      <c r="W86" s="210">
        <f t="shared" si="28"/>
        <v>0</v>
      </c>
      <c r="X86" s="305">
        <f t="shared" si="29"/>
        <v>0</v>
      </c>
      <c r="Y86" s="223">
        <f t="shared" si="30"/>
        <v>0</v>
      </c>
      <c r="Z86" s="223">
        <f t="shared" si="30"/>
        <v>0</v>
      </c>
      <c r="AC86" s="312"/>
      <c r="AD86" s="312"/>
      <c r="AE86" s="312"/>
      <c r="AF86" s="312"/>
      <c r="AG86" s="312"/>
      <c r="AH86" s="312"/>
      <c r="AI86" s="312"/>
      <c r="AJ86" s="312"/>
      <c r="AK86" s="312"/>
      <c r="AL86" s="312"/>
      <c r="AM86" s="312"/>
    </row>
    <row r="87" spans="1:39" s="218" customFormat="1" ht="13.5" customHeight="1" hidden="1">
      <c r="A87" s="215"/>
      <c r="B87" s="219">
        <v>4242</v>
      </c>
      <c r="C87" s="221" t="s">
        <v>91</v>
      </c>
      <c r="D87" s="209"/>
      <c r="E87" s="209"/>
      <c r="F87" s="210">
        <f t="shared" si="31"/>
        <v>0</v>
      </c>
      <c r="G87" s="210"/>
      <c r="H87" s="209"/>
      <c r="I87" s="210">
        <f t="shared" si="32"/>
        <v>0</v>
      </c>
      <c r="J87" s="209"/>
      <c r="K87" s="209"/>
      <c r="L87" s="209"/>
      <c r="M87" s="209"/>
      <c r="N87" s="209"/>
      <c r="O87" s="209"/>
      <c r="P87" s="209"/>
      <c r="Q87" s="209"/>
      <c r="R87" s="209"/>
      <c r="S87" s="209"/>
      <c r="T87" s="209"/>
      <c r="U87" s="210">
        <f t="shared" si="27"/>
        <v>0</v>
      </c>
      <c r="V87" s="209"/>
      <c r="W87" s="210">
        <f t="shared" si="28"/>
        <v>0</v>
      </c>
      <c r="X87" s="305">
        <f t="shared" si="29"/>
        <v>0</v>
      </c>
      <c r="Y87" s="223">
        <f t="shared" si="30"/>
        <v>0</v>
      </c>
      <c r="Z87" s="223">
        <f t="shared" si="30"/>
        <v>0</v>
      </c>
      <c r="AC87" s="312"/>
      <c r="AD87" s="312"/>
      <c r="AE87" s="312"/>
      <c r="AF87" s="312"/>
      <c r="AG87" s="312"/>
      <c r="AH87" s="312"/>
      <c r="AI87" s="312"/>
      <c r="AJ87" s="312"/>
      <c r="AK87" s="312"/>
      <c r="AL87" s="312"/>
      <c r="AM87" s="312"/>
    </row>
    <row r="88" spans="1:39" s="218" customFormat="1" ht="13.5" customHeight="1" hidden="1">
      <c r="A88" s="215"/>
      <c r="B88" s="219">
        <v>4243</v>
      </c>
      <c r="C88" s="221" t="s">
        <v>92</v>
      </c>
      <c r="D88" s="209"/>
      <c r="E88" s="209"/>
      <c r="F88" s="210">
        <f t="shared" si="31"/>
        <v>0</v>
      </c>
      <c r="G88" s="210"/>
      <c r="H88" s="209"/>
      <c r="I88" s="210">
        <f t="shared" si="32"/>
        <v>0</v>
      </c>
      <c r="J88" s="209"/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10">
        <f t="shared" si="27"/>
        <v>0</v>
      </c>
      <c r="V88" s="209"/>
      <c r="W88" s="210">
        <f t="shared" si="28"/>
        <v>0</v>
      </c>
      <c r="X88" s="305">
        <f t="shared" si="29"/>
        <v>0</v>
      </c>
      <c r="Y88" s="223">
        <f t="shared" si="30"/>
        <v>0</v>
      </c>
      <c r="Z88" s="223">
        <f t="shared" si="30"/>
        <v>0</v>
      </c>
      <c r="AC88" s="312"/>
      <c r="AD88" s="312"/>
      <c r="AE88" s="312"/>
      <c r="AF88" s="312"/>
      <c r="AG88" s="312"/>
      <c r="AH88" s="312"/>
      <c r="AI88" s="312"/>
      <c r="AJ88" s="312"/>
      <c r="AK88" s="312"/>
      <c r="AL88" s="312"/>
      <c r="AM88" s="312"/>
    </row>
    <row r="89" spans="1:39" s="218" customFormat="1" ht="13.5" customHeight="1" hidden="1">
      <c r="A89" s="215"/>
      <c r="B89" s="219">
        <v>4244</v>
      </c>
      <c r="C89" s="221" t="s">
        <v>93</v>
      </c>
      <c r="D89" s="209"/>
      <c r="E89" s="209"/>
      <c r="F89" s="210">
        <f t="shared" si="31"/>
        <v>0</v>
      </c>
      <c r="G89" s="210"/>
      <c r="H89" s="209"/>
      <c r="I89" s="210">
        <f t="shared" si="32"/>
        <v>0</v>
      </c>
      <c r="J89" s="209"/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10">
        <f t="shared" si="27"/>
        <v>0</v>
      </c>
      <c r="V89" s="209"/>
      <c r="W89" s="210">
        <f t="shared" si="28"/>
        <v>0</v>
      </c>
      <c r="X89" s="305">
        <f t="shared" si="29"/>
        <v>0</v>
      </c>
      <c r="Y89" s="223">
        <f t="shared" si="30"/>
        <v>0</v>
      </c>
      <c r="Z89" s="223">
        <f t="shared" si="30"/>
        <v>0</v>
      </c>
      <c r="AC89" s="312"/>
      <c r="AD89" s="312"/>
      <c r="AE89" s="312"/>
      <c r="AF89" s="312"/>
      <c r="AG89" s="312"/>
      <c r="AH89" s="312"/>
      <c r="AI89" s="312"/>
      <c r="AJ89" s="312"/>
      <c r="AK89" s="312"/>
      <c r="AL89" s="312"/>
      <c r="AM89" s="312"/>
    </row>
    <row r="90" spans="1:39" s="201" customFormat="1" ht="13.5" customHeight="1" hidden="1">
      <c r="A90" s="199"/>
      <c r="B90" s="199">
        <v>426</v>
      </c>
      <c r="C90" s="200"/>
      <c r="D90" s="204">
        <f aca="true" t="shared" si="35" ref="D90:V90">SUM(D91+D92)</f>
        <v>0</v>
      </c>
      <c r="E90" s="204">
        <f t="shared" si="35"/>
        <v>0</v>
      </c>
      <c r="F90" s="210">
        <f t="shared" si="31"/>
        <v>0</v>
      </c>
      <c r="G90" s="204"/>
      <c r="H90" s="204">
        <f t="shared" si="35"/>
        <v>0</v>
      </c>
      <c r="I90" s="210">
        <f t="shared" si="32"/>
        <v>0</v>
      </c>
      <c r="J90" s="204">
        <f t="shared" si="35"/>
        <v>0</v>
      </c>
      <c r="K90" s="204">
        <f t="shared" si="35"/>
        <v>0</v>
      </c>
      <c r="L90" s="204">
        <f>SUM(L91+L92)</f>
        <v>0</v>
      </c>
      <c r="M90" s="204">
        <f>SUM(M91+M92)</f>
        <v>0</v>
      </c>
      <c r="N90" s="204">
        <f>SUM(N91+N92)</f>
        <v>0</v>
      </c>
      <c r="O90" s="204">
        <f t="shared" si="35"/>
        <v>0</v>
      </c>
      <c r="P90" s="204">
        <f t="shared" si="35"/>
        <v>0</v>
      </c>
      <c r="Q90" s="204">
        <f t="shared" si="35"/>
        <v>0</v>
      </c>
      <c r="R90" s="204">
        <f t="shared" si="35"/>
        <v>0</v>
      </c>
      <c r="S90" s="204"/>
      <c r="T90" s="204">
        <f>SUM(T91+T92)</f>
        <v>0</v>
      </c>
      <c r="U90" s="210">
        <f t="shared" si="27"/>
        <v>0</v>
      </c>
      <c r="V90" s="204">
        <f t="shared" si="35"/>
        <v>0</v>
      </c>
      <c r="W90" s="210">
        <f t="shared" si="28"/>
        <v>0</v>
      </c>
      <c r="X90" s="305">
        <f t="shared" si="29"/>
        <v>0</v>
      </c>
      <c r="Y90" s="223">
        <f t="shared" si="30"/>
        <v>0</v>
      </c>
      <c r="Z90" s="223">
        <f t="shared" si="30"/>
        <v>0</v>
      </c>
      <c r="AC90" s="204"/>
      <c r="AD90" s="204"/>
      <c r="AE90" s="204"/>
      <c r="AF90" s="204"/>
      <c r="AG90" s="204"/>
      <c r="AH90" s="204"/>
      <c r="AI90" s="204"/>
      <c r="AJ90" s="204"/>
      <c r="AK90" s="204"/>
      <c r="AL90" s="204"/>
      <c r="AM90" s="204"/>
    </row>
    <row r="91" spans="1:39" s="218" customFormat="1" ht="13.5" customHeight="1" hidden="1">
      <c r="A91" s="215"/>
      <c r="B91" s="216">
        <v>4262</v>
      </c>
      <c r="C91" s="217" t="s">
        <v>94</v>
      </c>
      <c r="D91" s="209"/>
      <c r="E91" s="209"/>
      <c r="F91" s="210">
        <f t="shared" si="31"/>
        <v>0</v>
      </c>
      <c r="G91" s="210"/>
      <c r="H91" s="209"/>
      <c r="I91" s="210">
        <f t="shared" si="32"/>
        <v>0</v>
      </c>
      <c r="J91" s="209"/>
      <c r="K91" s="209"/>
      <c r="L91" s="209"/>
      <c r="M91" s="209"/>
      <c r="N91" s="209"/>
      <c r="O91" s="209"/>
      <c r="P91" s="209"/>
      <c r="Q91" s="209"/>
      <c r="R91" s="209"/>
      <c r="S91" s="209"/>
      <c r="T91" s="209"/>
      <c r="U91" s="210">
        <f t="shared" si="27"/>
        <v>0</v>
      </c>
      <c r="V91" s="209"/>
      <c r="W91" s="210">
        <f t="shared" si="28"/>
        <v>0</v>
      </c>
      <c r="X91" s="305">
        <f t="shared" si="29"/>
        <v>0</v>
      </c>
      <c r="Y91" s="223">
        <f t="shared" si="30"/>
        <v>0</v>
      </c>
      <c r="Z91" s="223">
        <f t="shared" si="30"/>
        <v>0</v>
      </c>
      <c r="AC91" s="312"/>
      <c r="AD91" s="312"/>
      <c r="AE91" s="312"/>
      <c r="AF91" s="312"/>
      <c r="AG91" s="312"/>
      <c r="AH91" s="312"/>
      <c r="AI91" s="312"/>
      <c r="AJ91" s="312"/>
      <c r="AK91" s="312"/>
      <c r="AL91" s="312"/>
      <c r="AM91" s="312"/>
    </row>
    <row r="92" spans="1:39" s="218" customFormat="1" ht="13.5" customHeight="1" hidden="1">
      <c r="A92" s="215"/>
      <c r="B92" s="216">
        <v>4263</v>
      </c>
      <c r="C92" s="217" t="s">
        <v>95</v>
      </c>
      <c r="D92" s="209"/>
      <c r="E92" s="209"/>
      <c r="F92" s="210">
        <f t="shared" si="31"/>
        <v>0</v>
      </c>
      <c r="G92" s="210"/>
      <c r="H92" s="209"/>
      <c r="I92" s="210">
        <f t="shared" si="32"/>
        <v>0</v>
      </c>
      <c r="J92" s="209"/>
      <c r="K92" s="209"/>
      <c r="L92" s="209"/>
      <c r="M92" s="209"/>
      <c r="N92" s="209"/>
      <c r="O92" s="209"/>
      <c r="P92" s="209"/>
      <c r="Q92" s="209"/>
      <c r="R92" s="209"/>
      <c r="S92" s="209"/>
      <c r="T92" s="209"/>
      <c r="U92" s="210">
        <f t="shared" si="27"/>
        <v>0</v>
      </c>
      <c r="V92" s="209"/>
      <c r="W92" s="210">
        <f t="shared" si="28"/>
        <v>0</v>
      </c>
      <c r="X92" s="305">
        <f t="shared" si="29"/>
        <v>0</v>
      </c>
      <c r="Y92" s="223">
        <f t="shared" si="30"/>
        <v>0</v>
      </c>
      <c r="Z92" s="223">
        <f t="shared" si="30"/>
        <v>0</v>
      </c>
      <c r="AC92" s="312"/>
      <c r="AD92" s="312"/>
      <c r="AE92" s="312"/>
      <c r="AF92" s="312"/>
      <c r="AG92" s="312"/>
      <c r="AH92" s="312"/>
      <c r="AI92" s="312"/>
      <c r="AJ92" s="312"/>
      <c r="AK92" s="312"/>
      <c r="AL92" s="312"/>
      <c r="AM92" s="312"/>
    </row>
    <row r="93" spans="1:39" s="218" customFormat="1" ht="13.5">
      <c r="A93" s="215"/>
      <c r="B93" s="216"/>
      <c r="C93" s="217"/>
      <c r="D93" s="209"/>
      <c r="E93" s="209"/>
      <c r="F93" s="210"/>
      <c r="G93" s="210"/>
      <c r="H93" s="209"/>
      <c r="I93" s="210"/>
      <c r="J93" s="209"/>
      <c r="K93" s="209"/>
      <c r="L93" s="209"/>
      <c r="M93" s="209"/>
      <c r="N93" s="209"/>
      <c r="O93" s="209"/>
      <c r="P93" s="209"/>
      <c r="Q93" s="209"/>
      <c r="R93" s="209"/>
      <c r="S93" s="209"/>
      <c r="T93" s="209"/>
      <c r="U93" s="210"/>
      <c r="V93" s="209"/>
      <c r="W93" s="210"/>
      <c r="X93" s="305"/>
      <c r="Y93" s="223"/>
      <c r="Z93" s="223"/>
      <c r="AC93" s="312"/>
      <c r="AD93" s="312"/>
      <c r="AE93" s="312"/>
      <c r="AF93" s="312"/>
      <c r="AG93" s="312"/>
      <c r="AH93" s="312"/>
      <c r="AI93" s="312"/>
      <c r="AJ93" s="312"/>
      <c r="AK93" s="312"/>
      <c r="AL93" s="312"/>
      <c r="AM93" s="312"/>
    </row>
    <row r="94" spans="1:39" s="218" customFormat="1" ht="13.5">
      <c r="A94" s="215"/>
      <c r="B94" s="316">
        <v>4</v>
      </c>
      <c r="C94" s="317" t="s">
        <v>566</v>
      </c>
      <c r="D94" s="209"/>
      <c r="E94" s="209"/>
      <c r="F94" s="210"/>
      <c r="G94" s="210"/>
      <c r="H94" s="318">
        <f>SUM(H95)</f>
        <v>0</v>
      </c>
      <c r="I94" s="318">
        <f aca="true" t="shared" si="36" ref="I94:T94">SUM(I95)</f>
        <v>0</v>
      </c>
      <c r="J94" s="318">
        <f t="shared" si="36"/>
        <v>0</v>
      </c>
      <c r="K94" s="318">
        <f t="shared" si="36"/>
        <v>0</v>
      </c>
      <c r="L94" s="318">
        <f t="shared" si="36"/>
        <v>0</v>
      </c>
      <c r="M94" s="318">
        <f t="shared" si="36"/>
        <v>0</v>
      </c>
      <c r="N94" s="318">
        <f t="shared" si="36"/>
        <v>0</v>
      </c>
      <c r="O94" s="318">
        <f t="shared" si="36"/>
        <v>0</v>
      </c>
      <c r="P94" s="318">
        <f t="shared" si="36"/>
        <v>0</v>
      </c>
      <c r="Q94" s="318">
        <f t="shared" si="36"/>
        <v>0</v>
      </c>
      <c r="R94" s="318">
        <f t="shared" si="36"/>
        <v>0</v>
      </c>
      <c r="S94" s="318">
        <f t="shared" si="36"/>
        <v>0</v>
      </c>
      <c r="T94" s="318">
        <f t="shared" si="36"/>
        <v>0</v>
      </c>
      <c r="U94" s="210"/>
      <c r="V94" s="209"/>
      <c r="W94" s="210"/>
      <c r="X94" s="305">
        <f t="shared" si="29"/>
        <v>0</v>
      </c>
      <c r="Y94" s="223">
        <f t="shared" si="30"/>
        <v>0</v>
      </c>
      <c r="Z94" s="223">
        <f t="shared" si="30"/>
        <v>0</v>
      </c>
      <c r="AC94" s="312"/>
      <c r="AD94" s="312"/>
      <c r="AE94" s="312"/>
      <c r="AF94" s="312"/>
      <c r="AG94" s="312"/>
      <c r="AH94" s="312"/>
      <c r="AI94" s="312"/>
      <c r="AJ94" s="312"/>
      <c r="AK94" s="312"/>
      <c r="AL94" s="312"/>
      <c r="AM94" s="312"/>
    </row>
    <row r="95" spans="1:39" s="218" customFormat="1" ht="13.5">
      <c r="A95" s="215"/>
      <c r="B95" s="316">
        <v>42</v>
      </c>
      <c r="C95" s="317"/>
      <c r="D95" s="209"/>
      <c r="E95" s="209"/>
      <c r="F95" s="210"/>
      <c r="G95" s="210"/>
      <c r="H95" s="318">
        <f>SUM(H97)</f>
        <v>0</v>
      </c>
      <c r="I95" s="318">
        <f aca="true" t="shared" si="37" ref="I95:T95">SUM(I97)</f>
        <v>0</v>
      </c>
      <c r="J95" s="318">
        <f t="shared" si="37"/>
        <v>0</v>
      </c>
      <c r="K95" s="318">
        <f t="shared" si="37"/>
        <v>0</v>
      </c>
      <c r="L95" s="318">
        <f t="shared" si="37"/>
        <v>0</v>
      </c>
      <c r="M95" s="318">
        <f t="shared" si="37"/>
        <v>0</v>
      </c>
      <c r="N95" s="318">
        <f t="shared" si="37"/>
        <v>0</v>
      </c>
      <c r="O95" s="318">
        <f t="shared" si="37"/>
        <v>0</v>
      </c>
      <c r="P95" s="318">
        <f t="shared" si="37"/>
        <v>0</v>
      </c>
      <c r="Q95" s="318">
        <f t="shared" si="37"/>
        <v>0</v>
      </c>
      <c r="R95" s="318">
        <f t="shared" si="37"/>
        <v>0</v>
      </c>
      <c r="S95" s="318">
        <f t="shared" si="37"/>
        <v>0</v>
      </c>
      <c r="T95" s="318">
        <f t="shared" si="37"/>
        <v>0</v>
      </c>
      <c r="U95" s="210"/>
      <c r="V95" s="209"/>
      <c r="W95" s="210"/>
      <c r="X95" s="305">
        <f t="shared" si="29"/>
        <v>0</v>
      </c>
      <c r="Y95" s="223">
        <f t="shared" si="30"/>
        <v>0</v>
      </c>
      <c r="Z95" s="223">
        <f t="shared" si="30"/>
        <v>0</v>
      </c>
      <c r="AC95" s="312"/>
      <c r="AD95" s="312"/>
      <c r="AE95" s="312"/>
      <c r="AF95" s="312"/>
      <c r="AG95" s="312"/>
      <c r="AH95" s="312"/>
      <c r="AI95" s="312"/>
      <c r="AJ95" s="312"/>
      <c r="AK95" s="312"/>
      <c r="AL95" s="312"/>
      <c r="AM95" s="312"/>
    </row>
    <row r="96" spans="1:39" s="218" customFormat="1" ht="13.5">
      <c r="A96" s="215"/>
      <c r="B96" s="316">
        <v>422</v>
      </c>
      <c r="C96" s="217"/>
      <c r="D96" s="209"/>
      <c r="E96" s="209"/>
      <c r="F96" s="210"/>
      <c r="G96" s="210"/>
      <c r="H96" s="318">
        <f>SUM(H97)</f>
        <v>0</v>
      </c>
      <c r="I96" s="318">
        <f aca="true" t="shared" si="38" ref="I96:T96">SUM(I97)</f>
        <v>0</v>
      </c>
      <c r="J96" s="318">
        <f t="shared" si="38"/>
        <v>0</v>
      </c>
      <c r="K96" s="318">
        <f t="shared" si="38"/>
        <v>0</v>
      </c>
      <c r="L96" s="318">
        <f t="shared" si="38"/>
        <v>0</v>
      </c>
      <c r="M96" s="318">
        <f t="shared" si="38"/>
        <v>0</v>
      </c>
      <c r="N96" s="318">
        <f t="shared" si="38"/>
        <v>0</v>
      </c>
      <c r="O96" s="318">
        <f t="shared" si="38"/>
        <v>0</v>
      </c>
      <c r="P96" s="318">
        <f t="shared" si="38"/>
        <v>0</v>
      </c>
      <c r="Q96" s="318">
        <f t="shared" si="38"/>
        <v>0</v>
      </c>
      <c r="R96" s="318">
        <f t="shared" si="38"/>
        <v>0</v>
      </c>
      <c r="S96" s="318">
        <f t="shared" si="38"/>
        <v>0</v>
      </c>
      <c r="T96" s="318">
        <f t="shared" si="38"/>
        <v>0</v>
      </c>
      <c r="U96" s="210"/>
      <c r="V96" s="209"/>
      <c r="W96" s="210"/>
      <c r="X96" s="305">
        <f t="shared" si="29"/>
        <v>0</v>
      </c>
      <c r="Y96" s="223">
        <f t="shared" si="30"/>
        <v>0</v>
      </c>
      <c r="Z96" s="223">
        <f t="shared" si="30"/>
        <v>0</v>
      </c>
      <c r="AC96" s="312"/>
      <c r="AD96" s="312"/>
      <c r="AE96" s="312"/>
      <c r="AF96" s="312"/>
      <c r="AG96" s="312"/>
      <c r="AH96" s="312"/>
      <c r="AI96" s="312"/>
      <c r="AJ96" s="312"/>
      <c r="AK96" s="312"/>
      <c r="AL96" s="312"/>
      <c r="AM96" s="312"/>
    </row>
    <row r="97" spans="1:39" s="218" customFormat="1" ht="13.5">
      <c r="A97" s="215"/>
      <c r="B97" s="216"/>
      <c r="C97" s="217"/>
      <c r="D97" s="209"/>
      <c r="E97" s="209"/>
      <c r="F97" s="210"/>
      <c r="G97" s="210"/>
      <c r="H97" s="209"/>
      <c r="I97" s="210"/>
      <c r="J97" s="209"/>
      <c r="K97" s="209"/>
      <c r="L97" s="209"/>
      <c r="M97" s="209"/>
      <c r="N97" s="209"/>
      <c r="O97" s="209"/>
      <c r="P97" s="209"/>
      <c r="Q97" s="209"/>
      <c r="R97" s="209"/>
      <c r="S97" s="209"/>
      <c r="T97" s="209"/>
      <c r="U97" s="210"/>
      <c r="V97" s="209"/>
      <c r="W97" s="210"/>
      <c r="X97" s="305">
        <f t="shared" si="29"/>
        <v>0</v>
      </c>
      <c r="Y97" s="223">
        <f t="shared" si="30"/>
        <v>0</v>
      </c>
      <c r="Z97" s="223">
        <f t="shared" si="30"/>
        <v>0</v>
      </c>
      <c r="AC97" s="312"/>
      <c r="AD97" s="312"/>
      <c r="AE97" s="312"/>
      <c r="AF97" s="312"/>
      <c r="AG97" s="312"/>
      <c r="AH97" s="312"/>
      <c r="AI97" s="312"/>
      <c r="AJ97" s="312"/>
      <c r="AK97" s="312"/>
      <c r="AL97" s="312"/>
      <c r="AM97" s="312"/>
    </row>
    <row r="98" spans="1:39" s="218" customFormat="1" ht="13.5">
      <c r="A98" s="215"/>
      <c r="B98" s="216"/>
      <c r="C98" s="217"/>
      <c r="D98" s="209"/>
      <c r="E98" s="209"/>
      <c r="F98" s="210"/>
      <c r="G98" s="210"/>
      <c r="H98" s="209"/>
      <c r="I98" s="210"/>
      <c r="J98" s="209"/>
      <c r="K98" s="209"/>
      <c r="L98" s="209"/>
      <c r="M98" s="209"/>
      <c r="N98" s="209"/>
      <c r="O98" s="209"/>
      <c r="P98" s="209"/>
      <c r="Q98" s="209"/>
      <c r="R98" s="209"/>
      <c r="S98" s="209"/>
      <c r="T98" s="209"/>
      <c r="U98" s="210"/>
      <c r="V98" s="209"/>
      <c r="W98" s="210"/>
      <c r="X98" s="305"/>
      <c r="Y98" s="209"/>
      <c r="Z98" s="209"/>
      <c r="AC98" s="312"/>
      <c r="AD98" s="312"/>
      <c r="AE98" s="312"/>
      <c r="AF98" s="312"/>
      <c r="AG98" s="312"/>
      <c r="AH98" s="312"/>
      <c r="AI98" s="312"/>
      <c r="AJ98" s="312"/>
      <c r="AK98" s="312"/>
      <c r="AL98" s="312"/>
      <c r="AM98" s="312"/>
    </row>
    <row r="99" spans="1:39" s="218" customFormat="1" ht="13.5">
      <c r="A99" s="215"/>
      <c r="B99" s="216"/>
      <c r="C99" s="217"/>
      <c r="D99" s="209"/>
      <c r="E99" s="209"/>
      <c r="F99" s="210"/>
      <c r="G99" s="210"/>
      <c r="H99" s="209"/>
      <c r="I99" s="210"/>
      <c r="J99" s="209"/>
      <c r="K99" s="209"/>
      <c r="L99" s="209"/>
      <c r="M99" s="209"/>
      <c r="N99" s="209"/>
      <c r="O99" s="209"/>
      <c r="P99" s="209"/>
      <c r="Q99" s="209"/>
      <c r="R99" s="209"/>
      <c r="S99" s="209"/>
      <c r="T99" s="209"/>
      <c r="U99" s="210"/>
      <c r="V99" s="209"/>
      <c r="W99" s="210"/>
      <c r="X99" s="305"/>
      <c r="Y99" s="209"/>
      <c r="Z99" s="209"/>
      <c r="AC99" s="312"/>
      <c r="AD99" s="312"/>
      <c r="AE99" s="312"/>
      <c r="AF99" s="312"/>
      <c r="AG99" s="312"/>
      <c r="AH99" s="312"/>
      <c r="AI99" s="312"/>
      <c r="AJ99" s="312"/>
      <c r="AK99" s="312"/>
      <c r="AL99" s="312"/>
      <c r="AM99" s="312"/>
    </row>
    <row r="100" spans="29:39" ht="15"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2:39" s="7" customFormat="1" ht="13.5">
      <c r="B101" s="6"/>
      <c r="C101" s="10"/>
      <c r="D101" s="4" t="e">
        <f>SUM(D102+#REF!)</f>
        <v>#REF!</v>
      </c>
      <c r="E101" s="4" t="e">
        <f>SUM(E102+#REF!)</f>
        <v>#REF!</v>
      </c>
      <c r="F101" s="210" t="e">
        <f aca="true" t="shared" si="39" ref="F101:F112">SUM(H101:R101)</f>
        <v>#REF!</v>
      </c>
      <c r="G101" s="4"/>
      <c r="H101" s="4"/>
      <c r="I101" s="210"/>
      <c r="J101" s="4"/>
      <c r="K101" s="4"/>
      <c r="L101" s="4"/>
      <c r="M101" s="4" t="e">
        <f>SUM(M102+#REF!)</f>
        <v>#REF!</v>
      </c>
      <c r="N101" s="4" t="e">
        <f>SUM(N102+#REF!)</f>
        <v>#REF!</v>
      </c>
      <c r="O101" s="4" t="e">
        <f>SUM(O102+#REF!)</f>
        <v>#REF!</v>
      </c>
      <c r="P101" s="4" t="e">
        <f>SUM(P102+#REF!)</f>
        <v>#REF!</v>
      </c>
      <c r="Q101" s="4" t="e">
        <f>SUM(Q102+#REF!)</f>
        <v>#REF!</v>
      </c>
      <c r="R101" s="4" t="e">
        <f>SUM(R102+#REF!)</f>
        <v>#REF!</v>
      </c>
      <c r="S101" s="4"/>
      <c r="T101" s="4"/>
      <c r="U101" s="210">
        <f aca="true" t="shared" si="40" ref="U101:U114">SUM(I101+T101)</f>
        <v>0</v>
      </c>
      <c r="V101" s="4" t="e">
        <f>SUM(V102+#REF!)</f>
        <v>#REF!</v>
      </c>
      <c r="W101" s="210" t="e">
        <f aca="true" t="shared" si="41" ref="W101:W112">SUM(U101:V101)</f>
        <v>#REF!</v>
      </c>
      <c r="X101" s="305"/>
      <c r="Y101" s="4"/>
      <c r="Z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 spans="2:39" s="7" customFormat="1" ht="13.5">
      <c r="B102" s="6"/>
      <c r="D102" s="4" t="e">
        <f>SUM(D103+#REF!+#REF!)</f>
        <v>#REF!</v>
      </c>
      <c r="E102" s="4" t="e">
        <f>SUM(E103+#REF!+#REF!)</f>
        <v>#REF!</v>
      </c>
      <c r="F102" s="210" t="e">
        <f t="shared" si="39"/>
        <v>#REF!</v>
      </c>
      <c r="G102" s="4"/>
      <c r="H102" s="4"/>
      <c r="I102" s="210"/>
      <c r="J102" s="4"/>
      <c r="K102" s="4"/>
      <c r="L102" s="4"/>
      <c r="M102" s="4" t="e">
        <f>SUM(M103+#REF!+#REF!)</f>
        <v>#REF!</v>
      </c>
      <c r="N102" s="4" t="e">
        <f>SUM(N103+#REF!+#REF!)</f>
        <v>#REF!</v>
      </c>
      <c r="O102" s="4" t="e">
        <f>SUM(O103+#REF!+#REF!)</f>
        <v>#REF!</v>
      </c>
      <c r="P102" s="4" t="e">
        <f>SUM(P103+#REF!+#REF!)</f>
        <v>#REF!</v>
      </c>
      <c r="Q102" s="4" t="e">
        <f>SUM(Q103+#REF!+#REF!)</f>
        <v>#REF!</v>
      </c>
      <c r="R102" s="4" t="e">
        <f>SUM(R103+#REF!+#REF!)</f>
        <v>#REF!</v>
      </c>
      <c r="S102" s="4"/>
      <c r="T102" s="4"/>
      <c r="U102" s="210">
        <f t="shared" si="40"/>
        <v>0</v>
      </c>
      <c r="V102" s="4" t="e">
        <f>SUM(V103+#REF!+#REF!)</f>
        <v>#REF!</v>
      </c>
      <c r="W102" s="210" t="e">
        <f t="shared" si="41"/>
        <v>#REF!</v>
      </c>
      <c r="X102" s="305"/>
      <c r="Y102" s="4"/>
      <c r="Z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 spans="2:39" s="7" customFormat="1" ht="13.5">
      <c r="B103" s="6"/>
      <c r="D103" s="4" t="e">
        <f>SUM(D104+D109+D111)</f>
        <v>#REF!</v>
      </c>
      <c r="E103" s="4" t="e">
        <f>SUM(E104+E109+E111)</f>
        <v>#REF!</v>
      </c>
      <c r="F103" s="210" t="e">
        <f t="shared" si="39"/>
        <v>#REF!</v>
      </c>
      <c r="G103" s="4"/>
      <c r="H103" s="4"/>
      <c r="I103" s="210"/>
      <c r="J103" s="4"/>
      <c r="K103" s="4"/>
      <c r="L103" s="4"/>
      <c r="M103" s="4" t="e">
        <f aca="true" t="shared" si="42" ref="M103:R103">SUM(M104+M109+M111)</f>
        <v>#REF!</v>
      </c>
      <c r="N103" s="4" t="e">
        <f t="shared" si="42"/>
        <v>#REF!</v>
      </c>
      <c r="O103" s="4" t="e">
        <f t="shared" si="42"/>
        <v>#REF!</v>
      </c>
      <c r="P103" s="4" t="e">
        <f t="shared" si="42"/>
        <v>#REF!</v>
      </c>
      <c r="Q103" s="4" t="e">
        <f t="shared" si="42"/>
        <v>#REF!</v>
      </c>
      <c r="R103" s="4" t="e">
        <f t="shared" si="42"/>
        <v>#REF!</v>
      </c>
      <c r="S103" s="4"/>
      <c r="T103" s="4"/>
      <c r="U103" s="210">
        <f t="shared" si="40"/>
        <v>0</v>
      </c>
      <c r="V103" s="4" t="e">
        <f>SUM(V104+V109+V111)</f>
        <v>#REF!</v>
      </c>
      <c r="W103" s="210" t="e">
        <f t="shared" si="41"/>
        <v>#REF!</v>
      </c>
      <c r="X103" s="305"/>
      <c r="Y103" s="4"/>
      <c r="Z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 spans="2:39" s="7" customFormat="1" ht="13.5">
      <c r="B104" s="6"/>
      <c r="D104" s="4">
        <f>SUM(D105+D106+D107+D108)</f>
        <v>0</v>
      </c>
      <c r="E104" s="4">
        <f>SUM(E105+E106+E107+E108)</f>
        <v>0</v>
      </c>
      <c r="F104" s="210">
        <f t="shared" si="39"/>
        <v>0</v>
      </c>
      <c r="G104" s="4"/>
      <c r="H104" s="4"/>
      <c r="I104" s="210"/>
      <c r="J104" s="4"/>
      <c r="K104" s="4"/>
      <c r="L104" s="4"/>
      <c r="M104" s="4">
        <f aca="true" t="shared" si="43" ref="M104:R104">SUM(M105+M106+M107+M108)</f>
        <v>0</v>
      </c>
      <c r="N104" s="4">
        <f t="shared" si="43"/>
        <v>0</v>
      </c>
      <c r="O104" s="4">
        <f t="shared" si="43"/>
        <v>0</v>
      </c>
      <c r="P104" s="4">
        <f t="shared" si="43"/>
        <v>0</v>
      </c>
      <c r="Q104" s="4">
        <f t="shared" si="43"/>
        <v>0</v>
      </c>
      <c r="R104" s="4">
        <f t="shared" si="43"/>
        <v>0</v>
      </c>
      <c r="S104" s="4"/>
      <c r="T104" s="4"/>
      <c r="U104" s="210">
        <f t="shared" si="40"/>
        <v>0</v>
      </c>
      <c r="V104" s="4">
        <f>SUM(V105+V106+V107+V108)</f>
        <v>0</v>
      </c>
      <c r="W104" s="210">
        <f t="shared" si="41"/>
        <v>0</v>
      </c>
      <c r="X104" s="305"/>
      <c r="Y104" s="4"/>
      <c r="Z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 spans="1:39" s="211" customFormat="1" ht="13.5">
      <c r="A105" s="206"/>
      <c r="B105" s="207"/>
      <c r="C105" s="208"/>
      <c r="D105" s="209"/>
      <c r="E105" s="209"/>
      <c r="F105" s="210">
        <f t="shared" si="39"/>
        <v>0</v>
      </c>
      <c r="G105" s="210"/>
      <c r="H105" s="209"/>
      <c r="I105" s="210"/>
      <c r="J105" s="209"/>
      <c r="K105" s="209"/>
      <c r="L105" s="209"/>
      <c r="M105" s="209"/>
      <c r="N105" s="209"/>
      <c r="O105" s="209"/>
      <c r="P105" s="209"/>
      <c r="Q105" s="209"/>
      <c r="R105" s="209"/>
      <c r="S105" s="209"/>
      <c r="T105" s="209"/>
      <c r="U105" s="210">
        <f t="shared" si="40"/>
        <v>0</v>
      </c>
      <c r="V105" s="209"/>
      <c r="W105" s="210">
        <f t="shared" si="41"/>
        <v>0</v>
      </c>
      <c r="X105" s="305"/>
      <c r="Y105" s="209"/>
      <c r="Z105" s="209"/>
      <c r="AC105" s="209"/>
      <c r="AD105" s="209"/>
      <c r="AE105" s="209"/>
      <c r="AF105" s="209"/>
      <c r="AG105" s="209"/>
      <c r="AH105" s="209"/>
      <c r="AI105" s="209"/>
      <c r="AJ105" s="209"/>
      <c r="AK105" s="209"/>
      <c r="AL105" s="209"/>
      <c r="AM105" s="209"/>
    </row>
    <row r="106" spans="1:39" s="211" customFormat="1" ht="13.5" customHeight="1" hidden="1">
      <c r="A106" s="206"/>
      <c r="B106" s="207" t="s">
        <v>2</v>
      </c>
      <c r="C106" s="208" t="s">
        <v>3</v>
      </c>
      <c r="D106" s="209"/>
      <c r="E106" s="209"/>
      <c r="F106" s="210">
        <f t="shared" si="39"/>
        <v>0</v>
      </c>
      <c r="G106" s="210"/>
      <c r="H106" s="209"/>
      <c r="I106" s="210">
        <f>SUM(H106:H106)</f>
        <v>0</v>
      </c>
      <c r="J106" s="209"/>
      <c r="K106" s="209"/>
      <c r="L106" s="209"/>
      <c r="M106" s="209"/>
      <c r="N106" s="209"/>
      <c r="O106" s="209"/>
      <c r="P106" s="209"/>
      <c r="Q106" s="209"/>
      <c r="R106" s="209"/>
      <c r="S106" s="209"/>
      <c r="T106" s="209"/>
      <c r="U106" s="210">
        <f t="shared" si="40"/>
        <v>0</v>
      </c>
      <c r="V106" s="209"/>
      <c r="W106" s="210">
        <f t="shared" si="41"/>
        <v>0</v>
      </c>
      <c r="X106" s="305">
        <f>SUM(H106+T106)</f>
        <v>0</v>
      </c>
      <c r="Y106" s="209"/>
      <c r="Z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</row>
    <row r="107" spans="1:39" s="211" customFormat="1" ht="13.5" customHeight="1" hidden="1">
      <c r="A107" s="206"/>
      <c r="B107" s="207" t="s">
        <v>4</v>
      </c>
      <c r="C107" s="208" t="s">
        <v>5</v>
      </c>
      <c r="D107" s="209"/>
      <c r="E107" s="209"/>
      <c r="F107" s="210">
        <f t="shared" si="39"/>
        <v>0</v>
      </c>
      <c r="G107" s="210"/>
      <c r="H107" s="209"/>
      <c r="I107" s="210">
        <f>SUM(H107:H107)</f>
        <v>0</v>
      </c>
      <c r="J107" s="209"/>
      <c r="K107" s="209"/>
      <c r="L107" s="209"/>
      <c r="M107" s="209"/>
      <c r="N107" s="209"/>
      <c r="O107" s="209"/>
      <c r="P107" s="209"/>
      <c r="Q107" s="209"/>
      <c r="R107" s="209"/>
      <c r="S107" s="209"/>
      <c r="T107" s="209"/>
      <c r="U107" s="210">
        <f t="shared" si="40"/>
        <v>0</v>
      </c>
      <c r="V107" s="209"/>
      <c r="W107" s="210">
        <f t="shared" si="41"/>
        <v>0</v>
      </c>
      <c r="X107" s="305">
        <f>SUM(H107+T107)</f>
        <v>0</v>
      </c>
      <c r="Y107" s="209"/>
      <c r="Z107" s="209"/>
      <c r="AC107" s="209"/>
      <c r="AD107" s="209"/>
      <c r="AE107" s="209"/>
      <c r="AF107" s="209"/>
      <c r="AG107" s="209"/>
      <c r="AH107" s="209"/>
      <c r="AI107" s="209"/>
      <c r="AJ107" s="209"/>
      <c r="AK107" s="209"/>
      <c r="AL107" s="209"/>
      <c r="AM107" s="209"/>
    </row>
    <row r="108" spans="1:39" s="211" customFormat="1" ht="13.5" customHeight="1" hidden="1">
      <c r="A108" s="206"/>
      <c r="B108" s="207" t="s">
        <v>6</v>
      </c>
      <c r="C108" s="208" t="s">
        <v>7</v>
      </c>
      <c r="D108" s="209"/>
      <c r="E108" s="209"/>
      <c r="F108" s="210">
        <f t="shared" si="39"/>
        <v>0</v>
      </c>
      <c r="G108" s="210"/>
      <c r="H108" s="209"/>
      <c r="I108" s="210">
        <f>SUM(H108:H108)</f>
        <v>0</v>
      </c>
      <c r="J108" s="209"/>
      <c r="K108" s="209"/>
      <c r="L108" s="209"/>
      <c r="M108" s="209"/>
      <c r="N108" s="209"/>
      <c r="O108" s="209"/>
      <c r="P108" s="209"/>
      <c r="Q108" s="209"/>
      <c r="R108" s="209"/>
      <c r="S108" s="209"/>
      <c r="T108" s="209"/>
      <c r="U108" s="210">
        <f t="shared" si="40"/>
        <v>0</v>
      </c>
      <c r="V108" s="209"/>
      <c r="W108" s="210">
        <f t="shared" si="41"/>
        <v>0</v>
      </c>
      <c r="X108" s="305">
        <f>SUM(H108+T108)</f>
        <v>0</v>
      </c>
      <c r="Y108" s="209"/>
      <c r="Z108" s="209"/>
      <c r="AC108" s="209"/>
      <c r="AD108" s="209"/>
      <c r="AE108" s="209"/>
      <c r="AF108" s="209"/>
      <c r="AG108" s="209"/>
      <c r="AH108" s="209"/>
      <c r="AI108" s="209"/>
      <c r="AJ108" s="209"/>
      <c r="AK108" s="209"/>
      <c r="AL108" s="209"/>
      <c r="AM108" s="209"/>
    </row>
    <row r="109" spans="1:39" s="198" customFormat="1" ht="13.5">
      <c r="A109" s="195"/>
      <c r="B109" s="195"/>
      <c r="C109" s="196"/>
      <c r="D109" s="197">
        <f>SUM(D110)</f>
        <v>0</v>
      </c>
      <c r="E109" s="197">
        <f>SUM(E110)</f>
        <v>0</v>
      </c>
      <c r="F109" s="210">
        <f t="shared" si="39"/>
        <v>0</v>
      </c>
      <c r="G109" s="197"/>
      <c r="H109" s="197"/>
      <c r="I109" s="210"/>
      <c r="J109" s="197"/>
      <c r="K109" s="197"/>
      <c r="L109" s="197"/>
      <c r="M109" s="197">
        <f aca="true" t="shared" si="44" ref="M109:R109">SUM(M110)</f>
        <v>0</v>
      </c>
      <c r="N109" s="197">
        <f t="shared" si="44"/>
        <v>0</v>
      </c>
      <c r="O109" s="197">
        <f t="shared" si="44"/>
        <v>0</v>
      </c>
      <c r="P109" s="197">
        <f t="shared" si="44"/>
        <v>0</v>
      </c>
      <c r="Q109" s="197">
        <f t="shared" si="44"/>
        <v>0</v>
      </c>
      <c r="R109" s="197">
        <f t="shared" si="44"/>
        <v>0</v>
      </c>
      <c r="S109" s="197"/>
      <c r="T109" s="197"/>
      <c r="U109" s="210">
        <f t="shared" si="40"/>
        <v>0</v>
      </c>
      <c r="V109" s="197">
        <f>SUM(V110)</f>
        <v>0</v>
      </c>
      <c r="W109" s="210">
        <f t="shared" si="41"/>
        <v>0</v>
      </c>
      <c r="X109" s="305"/>
      <c r="Y109" s="197"/>
      <c r="Z109" s="197"/>
      <c r="AC109" s="197"/>
      <c r="AD109" s="197"/>
      <c r="AE109" s="197"/>
      <c r="AF109" s="197"/>
      <c r="AG109" s="197"/>
      <c r="AH109" s="197"/>
      <c r="AI109" s="197"/>
      <c r="AJ109" s="197"/>
      <c r="AK109" s="197"/>
      <c r="AL109" s="197"/>
      <c r="AM109" s="197"/>
    </row>
    <row r="110" spans="1:39" s="211" customFormat="1" ht="13.5">
      <c r="A110" s="206"/>
      <c r="B110" s="207"/>
      <c r="C110" s="208"/>
      <c r="D110" s="209"/>
      <c r="E110" s="209"/>
      <c r="F110" s="210">
        <f t="shared" si="39"/>
        <v>0</v>
      </c>
      <c r="G110" s="210"/>
      <c r="H110" s="209"/>
      <c r="I110" s="210"/>
      <c r="J110" s="209"/>
      <c r="K110" s="209"/>
      <c r="L110" s="209"/>
      <c r="M110" s="209"/>
      <c r="N110" s="209"/>
      <c r="O110" s="209"/>
      <c r="P110" s="209"/>
      <c r="Q110" s="209"/>
      <c r="R110" s="209"/>
      <c r="S110" s="209"/>
      <c r="T110" s="209"/>
      <c r="U110" s="210">
        <f t="shared" si="40"/>
        <v>0</v>
      </c>
      <c r="V110" s="209"/>
      <c r="W110" s="210">
        <f t="shared" si="41"/>
        <v>0</v>
      </c>
      <c r="X110" s="305"/>
      <c r="Y110" s="209"/>
      <c r="Z110" s="209"/>
      <c r="AC110" s="209"/>
      <c r="AD110" s="209"/>
      <c r="AE110" s="209"/>
      <c r="AF110" s="209"/>
      <c r="AG110" s="209"/>
      <c r="AH110" s="209"/>
      <c r="AI110" s="209"/>
      <c r="AJ110" s="209"/>
      <c r="AK110" s="209"/>
      <c r="AL110" s="209"/>
      <c r="AM110" s="209"/>
    </row>
    <row r="111" spans="1:39" s="198" customFormat="1" ht="13.5">
      <c r="A111" s="195"/>
      <c r="B111" s="195"/>
      <c r="C111" s="196"/>
      <c r="D111" s="197" t="e">
        <f>SUM(D112+#REF!+#REF!)</f>
        <v>#REF!</v>
      </c>
      <c r="E111" s="197" t="e">
        <f>SUM(E112+#REF!+#REF!)</f>
        <v>#REF!</v>
      </c>
      <c r="F111" s="210" t="e">
        <f t="shared" si="39"/>
        <v>#REF!</v>
      </c>
      <c r="G111" s="197"/>
      <c r="H111" s="197"/>
      <c r="I111" s="210"/>
      <c r="J111" s="197"/>
      <c r="K111" s="197"/>
      <c r="L111" s="197"/>
      <c r="M111" s="197" t="e">
        <f>SUM(M112+#REF!+#REF!)</f>
        <v>#REF!</v>
      </c>
      <c r="N111" s="197" t="e">
        <f>SUM(N112+#REF!+#REF!)</f>
        <v>#REF!</v>
      </c>
      <c r="O111" s="197" t="e">
        <f>SUM(O112+#REF!+#REF!)</f>
        <v>#REF!</v>
      </c>
      <c r="P111" s="197" t="e">
        <f>SUM(P112+#REF!+#REF!)</f>
        <v>#REF!</v>
      </c>
      <c r="Q111" s="197" t="e">
        <f>SUM(Q112+#REF!+#REF!)</f>
        <v>#REF!</v>
      </c>
      <c r="R111" s="197" t="e">
        <f>SUM(R112+#REF!+#REF!)</f>
        <v>#REF!</v>
      </c>
      <c r="S111" s="197"/>
      <c r="T111" s="197"/>
      <c r="U111" s="210">
        <f t="shared" si="40"/>
        <v>0</v>
      </c>
      <c r="V111" s="197" t="e">
        <f>SUM(V112+#REF!+#REF!)</f>
        <v>#REF!</v>
      </c>
      <c r="W111" s="210" t="e">
        <f t="shared" si="41"/>
        <v>#REF!</v>
      </c>
      <c r="X111" s="305"/>
      <c r="Y111" s="197"/>
      <c r="Z111" s="197"/>
      <c r="AC111" s="197"/>
      <c r="AD111" s="197"/>
      <c r="AE111" s="197"/>
      <c r="AF111" s="197"/>
      <c r="AG111" s="197"/>
      <c r="AH111" s="197"/>
      <c r="AI111" s="197"/>
      <c r="AJ111" s="197"/>
      <c r="AK111" s="197"/>
      <c r="AL111" s="197"/>
      <c r="AM111" s="197"/>
    </row>
    <row r="112" spans="1:39" s="211" customFormat="1" ht="13.5">
      <c r="A112" s="206"/>
      <c r="B112" s="207"/>
      <c r="C112" s="208"/>
      <c r="D112" s="209"/>
      <c r="E112" s="209"/>
      <c r="F112" s="210">
        <f t="shared" si="39"/>
        <v>0</v>
      </c>
      <c r="G112" s="210"/>
      <c r="H112" s="209"/>
      <c r="I112" s="210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10">
        <f t="shared" si="40"/>
        <v>0</v>
      </c>
      <c r="V112" s="209"/>
      <c r="W112" s="210">
        <f t="shared" si="41"/>
        <v>0</v>
      </c>
      <c r="X112" s="305"/>
      <c r="Y112" s="209"/>
      <c r="Z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</row>
    <row r="113" spans="1:26" s="218" customFormat="1" ht="13.5" customHeight="1" hidden="1">
      <c r="A113" s="215"/>
      <c r="B113" s="216">
        <v>4262</v>
      </c>
      <c r="C113" s="217" t="s">
        <v>94</v>
      </c>
      <c r="D113" s="209"/>
      <c r="E113" s="209"/>
      <c r="F113" s="210">
        <f>SUM(H113:R113)</f>
        <v>0</v>
      </c>
      <c r="G113" s="210"/>
      <c r="H113" s="209"/>
      <c r="I113" s="210">
        <f>SUM(H113:H113)</f>
        <v>0</v>
      </c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10">
        <f t="shared" si="40"/>
        <v>0</v>
      </c>
      <c r="V113" s="209"/>
      <c r="W113" s="210">
        <f>SUM(U113:V113)</f>
        <v>0</v>
      </c>
      <c r="X113" s="305">
        <f>SUM(O113+AA113)</f>
        <v>0</v>
      </c>
      <c r="Y113" s="209"/>
      <c r="Z113" s="209"/>
    </row>
    <row r="114" spans="1:26" s="218" customFormat="1" ht="13.5" customHeight="1" hidden="1">
      <c r="A114" s="215"/>
      <c r="B114" s="216">
        <v>4263</v>
      </c>
      <c r="C114" s="217" t="s">
        <v>95</v>
      </c>
      <c r="D114" s="209"/>
      <c r="E114" s="209"/>
      <c r="F114" s="210">
        <f>SUM(H114:R114)</f>
        <v>0</v>
      </c>
      <c r="G114" s="210"/>
      <c r="H114" s="209"/>
      <c r="I114" s="210">
        <f>SUM(H114:H114)</f>
        <v>0</v>
      </c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10">
        <f t="shared" si="40"/>
        <v>0</v>
      </c>
      <c r="V114" s="209"/>
      <c r="W114" s="210">
        <f>SUM(U114:V114)</f>
        <v>0</v>
      </c>
      <c r="X114" s="305">
        <f>SUM(O114+AA114)</f>
        <v>0</v>
      </c>
      <c r="Y114" s="209"/>
      <c r="Z114" s="209"/>
    </row>
    <row r="115" ht="13.5">
      <c r="AB115" s="2"/>
    </row>
    <row r="116" ht="13.5">
      <c r="AB116" s="2"/>
    </row>
    <row r="117" spans="11:28" ht="13.5"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Y117" s="12"/>
      <c r="Z117" s="12"/>
      <c r="AB117" s="2"/>
    </row>
    <row r="118" spans="11:28" ht="13.5"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Y118" s="12"/>
      <c r="Z118" s="12"/>
      <c r="AB118" s="2"/>
    </row>
    <row r="119" spans="11:28" ht="13.5"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Y119" s="12"/>
      <c r="Z119" s="12"/>
      <c r="AB119" s="2"/>
    </row>
    <row r="120" spans="11:28" ht="13.5"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Y120" s="12"/>
      <c r="Z120" s="12"/>
      <c r="AB120" s="2"/>
    </row>
    <row r="121" ht="13.5">
      <c r="AB121" s="2"/>
    </row>
    <row r="122" ht="13.5">
      <c r="AB122" s="2"/>
    </row>
    <row r="123" ht="13.5">
      <c r="AB123" s="2"/>
    </row>
    <row r="124" ht="13.5">
      <c r="AB124" s="2"/>
    </row>
    <row r="125" ht="13.5">
      <c r="AB125" s="2"/>
    </row>
    <row r="126" ht="13.5">
      <c r="AB126" s="2"/>
    </row>
    <row r="127" ht="13.5">
      <c r="AB127" s="2"/>
    </row>
    <row r="128" ht="13.5">
      <c r="AB128" s="2"/>
    </row>
    <row r="129" ht="13.5">
      <c r="AB129" s="2"/>
    </row>
    <row r="130" ht="13.5">
      <c r="AB130" s="2"/>
    </row>
    <row r="131" ht="13.5">
      <c r="AB131" s="2"/>
    </row>
    <row r="132" ht="13.5">
      <c r="AB132" s="2"/>
    </row>
    <row r="133" ht="13.5">
      <c r="AB133" s="2"/>
    </row>
    <row r="134" ht="13.5">
      <c r="AB134" s="2"/>
    </row>
    <row r="135" ht="13.5">
      <c r="AB135" s="2"/>
    </row>
    <row r="136" ht="13.5">
      <c r="AB136" s="2"/>
    </row>
    <row r="137" ht="13.5">
      <c r="AB137" s="2"/>
    </row>
    <row r="138" ht="13.5">
      <c r="AB138" s="2"/>
    </row>
    <row r="139" ht="13.5">
      <c r="AB139" s="2"/>
    </row>
    <row r="140" ht="13.5">
      <c r="AB140" s="2"/>
    </row>
    <row r="141" ht="13.5">
      <c r="AB141" s="2"/>
    </row>
    <row r="142" ht="13.5">
      <c r="AB142" s="2"/>
    </row>
    <row r="143" ht="13.5">
      <c r="AB143" s="2"/>
    </row>
    <row r="144" ht="13.5">
      <c r="AB144" s="2"/>
    </row>
    <row r="145" ht="13.5">
      <c r="AB145" s="2"/>
    </row>
    <row r="146" ht="13.5">
      <c r="AB146" s="2"/>
    </row>
    <row r="147" ht="13.5">
      <c r="AB147" s="2"/>
    </row>
    <row r="148" ht="13.5">
      <c r="AB148" s="2"/>
    </row>
    <row r="149" ht="13.5">
      <c r="AB149" s="2"/>
    </row>
    <row r="150" ht="13.5">
      <c r="AB150" s="2"/>
    </row>
    <row r="151" ht="13.5">
      <c r="AB151" s="2"/>
    </row>
    <row r="152" ht="13.5">
      <c r="AB152" s="2"/>
    </row>
    <row r="153" ht="13.5">
      <c r="AB153" s="2"/>
    </row>
    <row r="154" ht="13.5">
      <c r="AB154" s="2"/>
    </row>
    <row r="155" ht="13.5">
      <c r="AB155" s="2"/>
    </row>
    <row r="156" ht="13.5">
      <c r="AB156" s="2"/>
    </row>
    <row r="157" ht="13.5">
      <c r="AB157" s="2"/>
    </row>
    <row r="158" ht="13.5">
      <c r="AB158" s="2"/>
    </row>
    <row r="159" ht="13.5">
      <c r="AB159" s="2"/>
    </row>
    <row r="160" ht="13.5">
      <c r="AB160" s="2"/>
    </row>
    <row r="161" ht="13.5">
      <c r="AB161" s="2"/>
    </row>
    <row r="162" ht="13.5">
      <c r="AB162" s="2"/>
    </row>
    <row r="163" ht="13.5">
      <c r="AB163" s="2"/>
    </row>
    <row r="164" ht="13.5">
      <c r="AB164" s="2"/>
    </row>
    <row r="165" ht="13.5">
      <c r="AB165" s="2"/>
    </row>
    <row r="166" ht="13.5">
      <c r="AB166" s="2"/>
    </row>
    <row r="167" ht="13.5">
      <c r="AB167" s="2"/>
    </row>
    <row r="168" ht="13.5">
      <c r="AB168" s="2"/>
    </row>
    <row r="169" ht="13.5">
      <c r="AB169" s="2"/>
    </row>
    <row r="170" ht="13.5">
      <c r="AB170" s="2"/>
    </row>
    <row r="171" ht="13.5">
      <c r="AB171" s="2"/>
    </row>
    <row r="172" ht="13.5">
      <c r="AB172" s="2"/>
    </row>
    <row r="173" ht="13.5">
      <c r="AB173" s="2"/>
    </row>
    <row r="174" ht="13.5">
      <c r="AB174" s="2"/>
    </row>
    <row r="175" ht="13.5">
      <c r="AB175" s="2"/>
    </row>
    <row r="176" ht="13.5">
      <c r="AB176" s="2"/>
    </row>
    <row r="177" ht="13.5">
      <c r="AB177" s="2"/>
    </row>
    <row r="178" ht="13.5">
      <c r="AB178" s="2"/>
    </row>
    <row r="179" ht="13.5">
      <c r="AB179" s="2"/>
    </row>
    <row r="180" ht="13.5">
      <c r="AB180" s="2"/>
    </row>
    <row r="181" ht="13.5">
      <c r="AB181" s="2"/>
    </row>
    <row r="182" ht="13.5">
      <c r="AB182" s="2"/>
    </row>
    <row r="183" ht="13.5">
      <c r="AB183" s="2"/>
    </row>
    <row r="184" ht="13.5">
      <c r="AB184" s="2"/>
    </row>
    <row r="185" ht="13.5">
      <c r="AB185" s="2"/>
    </row>
    <row r="186" ht="13.5">
      <c r="AB186" s="2"/>
    </row>
    <row r="187" ht="13.5">
      <c r="AB187" s="2"/>
    </row>
    <row r="188" ht="13.5">
      <c r="AB188" s="2"/>
    </row>
    <row r="189" ht="13.5">
      <c r="AB189" s="2"/>
    </row>
    <row r="190" ht="13.5">
      <c r="AB190" s="2"/>
    </row>
    <row r="191" ht="13.5">
      <c r="AB191" s="2"/>
    </row>
    <row r="192" ht="13.5">
      <c r="AB192" s="2"/>
    </row>
    <row r="193" ht="13.5">
      <c r="AB193" s="2"/>
    </row>
    <row r="194" ht="13.5">
      <c r="AB194" s="2"/>
    </row>
    <row r="195" ht="13.5">
      <c r="AB195" s="2"/>
    </row>
    <row r="196" ht="13.5">
      <c r="AB196" s="2"/>
    </row>
    <row r="197" ht="13.5">
      <c r="AB197" s="2"/>
    </row>
    <row r="198" ht="13.5">
      <c r="AB198" s="2"/>
    </row>
    <row r="199" ht="13.5">
      <c r="AB199" s="2"/>
    </row>
    <row r="200" ht="13.5">
      <c r="AB200" s="2"/>
    </row>
    <row r="201" ht="13.5">
      <c r="AB201" s="2"/>
    </row>
    <row r="202" ht="13.5">
      <c r="AB202" s="2"/>
    </row>
    <row r="203" ht="13.5">
      <c r="AB203" s="2"/>
    </row>
    <row r="204" ht="13.5">
      <c r="AB204" s="2"/>
    </row>
    <row r="205" ht="13.5">
      <c r="AB205" s="2"/>
    </row>
    <row r="206" ht="13.5">
      <c r="AB206" s="2"/>
    </row>
    <row r="207" ht="13.5">
      <c r="AB207" s="2"/>
    </row>
    <row r="208" ht="13.5">
      <c r="AB208" s="2"/>
    </row>
    <row r="209" ht="13.5">
      <c r="AB209" s="2"/>
    </row>
    <row r="210" ht="13.5">
      <c r="AB210" s="2"/>
    </row>
    <row r="211" ht="13.5">
      <c r="AB211" s="2"/>
    </row>
    <row r="212" ht="13.5">
      <c r="AB212" s="2"/>
    </row>
    <row r="213" ht="13.5">
      <c r="AB213" s="2"/>
    </row>
    <row r="214" ht="13.5">
      <c r="AB214" s="2"/>
    </row>
    <row r="215" ht="13.5">
      <c r="AB215" s="2"/>
    </row>
    <row r="216" ht="13.5">
      <c r="AB216" s="2"/>
    </row>
    <row r="217" ht="13.5">
      <c r="AB217" s="2"/>
    </row>
    <row r="218" ht="13.5">
      <c r="AB218" s="2"/>
    </row>
    <row r="219" ht="13.5">
      <c r="AB219" s="2"/>
    </row>
    <row r="220" ht="13.5">
      <c r="AB220" s="2"/>
    </row>
    <row r="221" ht="13.5">
      <c r="AB221" s="2"/>
    </row>
    <row r="222" ht="13.5">
      <c r="AB222" s="2"/>
    </row>
    <row r="223" ht="13.5">
      <c r="AB223" s="2"/>
    </row>
    <row r="224" ht="13.5">
      <c r="AB224" s="2"/>
    </row>
    <row r="225" ht="13.5">
      <c r="AB225" s="2"/>
    </row>
    <row r="226" ht="13.5">
      <c r="AB226" s="2"/>
    </row>
    <row r="227" ht="13.5">
      <c r="AB227" s="2"/>
    </row>
    <row r="228" ht="13.5">
      <c r="AB228" s="2"/>
    </row>
    <row r="229" ht="13.5">
      <c r="AB229" s="2"/>
    </row>
    <row r="230" ht="13.5">
      <c r="AB230" s="2"/>
    </row>
    <row r="231" ht="13.5">
      <c r="AB231" s="2"/>
    </row>
    <row r="232" ht="13.5">
      <c r="AB232" s="2"/>
    </row>
    <row r="233" ht="13.5">
      <c r="AB233" s="2"/>
    </row>
    <row r="234" ht="13.5">
      <c r="AB234" s="2"/>
    </row>
    <row r="235" ht="13.5">
      <c r="AB235" s="2"/>
    </row>
    <row r="236" ht="13.5">
      <c r="AB236" s="2"/>
    </row>
    <row r="237" ht="13.5">
      <c r="AB237" s="2"/>
    </row>
    <row r="238" ht="13.5">
      <c r="AB238" s="2"/>
    </row>
    <row r="239" ht="13.5">
      <c r="AB239" s="2"/>
    </row>
    <row r="240" ht="13.5">
      <c r="AB240" s="2"/>
    </row>
    <row r="241" ht="13.5">
      <c r="AB241" s="2"/>
    </row>
    <row r="242" ht="13.5">
      <c r="AB242" s="2"/>
    </row>
    <row r="243" ht="13.5">
      <c r="AB243" s="2"/>
    </row>
    <row r="244" ht="13.5">
      <c r="AB244" s="2"/>
    </row>
    <row r="245" ht="13.5">
      <c r="AB245" s="2"/>
    </row>
    <row r="246" ht="13.5">
      <c r="AB246" s="2"/>
    </row>
    <row r="247" ht="13.5">
      <c r="AB247" s="2"/>
    </row>
    <row r="248" ht="13.5">
      <c r="AB248" s="2"/>
    </row>
    <row r="249" ht="13.5">
      <c r="AB249" s="2"/>
    </row>
    <row r="250" ht="13.5">
      <c r="AB250" s="2"/>
    </row>
    <row r="251" ht="13.5">
      <c r="AB251" s="2"/>
    </row>
    <row r="252" ht="13.5">
      <c r="AB252" s="2"/>
    </row>
    <row r="253" ht="13.5">
      <c r="AB253" s="2"/>
    </row>
    <row r="254" ht="13.5">
      <c r="AB254" s="2"/>
    </row>
    <row r="255" ht="13.5">
      <c r="AB255" s="2"/>
    </row>
    <row r="256" ht="13.5">
      <c r="AB256" s="2"/>
    </row>
    <row r="257" ht="13.5">
      <c r="AB257" s="2"/>
    </row>
    <row r="258" ht="13.5">
      <c r="AB258" s="2"/>
    </row>
    <row r="259" ht="13.5">
      <c r="AB259" s="2"/>
    </row>
    <row r="260" ht="13.5">
      <c r="AB260" s="2"/>
    </row>
    <row r="261" ht="13.5">
      <c r="AB261" s="2"/>
    </row>
    <row r="262" ht="13.5">
      <c r="AB262" s="2"/>
    </row>
    <row r="263" ht="13.5">
      <c r="AB263" s="2"/>
    </row>
    <row r="264" ht="13.5">
      <c r="AB264" s="2"/>
    </row>
    <row r="265" ht="13.5">
      <c r="AB265" s="2"/>
    </row>
    <row r="266" ht="13.5">
      <c r="AB266" s="2"/>
    </row>
    <row r="267" ht="13.5">
      <c r="AB267" s="2"/>
    </row>
    <row r="268" ht="13.5">
      <c r="AB268" s="2"/>
    </row>
    <row r="269" ht="13.5">
      <c r="AB269" s="2"/>
    </row>
    <row r="270" ht="13.5">
      <c r="AB270" s="2"/>
    </row>
    <row r="271" ht="13.5">
      <c r="AB271" s="2"/>
    </row>
    <row r="272" ht="13.5">
      <c r="AB272" s="2"/>
    </row>
    <row r="273" ht="13.5">
      <c r="AB273" s="2"/>
    </row>
    <row r="274" ht="13.5">
      <c r="AB274" s="2"/>
    </row>
    <row r="275" ht="13.5">
      <c r="AB275" s="2"/>
    </row>
    <row r="276" ht="13.5">
      <c r="AB276" s="2"/>
    </row>
    <row r="277" ht="13.5">
      <c r="AB277" s="2"/>
    </row>
    <row r="278" ht="13.5">
      <c r="AB278" s="2"/>
    </row>
    <row r="279" ht="13.5">
      <c r="AB279" s="2"/>
    </row>
    <row r="280" ht="13.5">
      <c r="AB280" s="2"/>
    </row>
    <row r="281" ht="13.5">
      <c r="AB281" s="2"/>
    </row>
    <row r="282" ht="13.5">
      <c r="AB282" s="2"/>
    </row>
    <row r="283" ht="13.5">
      <c r="AB283" s="2"/>
    </row>
    <row r="284" ht="13.5">
      <c r="AB284" s="2"/>
    </row>
    <row r="285" ht="13.5">
      <c r="AB285" s="2"/>
    </row>
    <row r="286" ht="13.5">
      <c r="AB286" s="2"/>
    </row>
    <row r="287" ht="13.5">
      <c r="AB287" s="2"/>
    </row>
    <row r="288" ht="13.5">
      <c r="AB288" s="2"/>
    </row>
    <row r="289" ht="13.5">
      <c r="AB289" s="2"/>
    </row>
    <row r="290" ht="13.5">
      <c r="AB290" s="2"/>
    </row>
    <row r="291" ht="13.5">
      <c r="AB291" s="2"/>
    </row>
    <row r="292" ht="13.5">
      <c r="AB292" s="2"/>
    </row>
    <row r="293" ht="13.5">
      <c r="AB293" s="2"/>
    </row>
    <row r="294" ht="13.5">
      <c r="AB294" s="2"/>
    </row>
    <row r="295" ht="13.5">
      <c r="AB295" s="2"/>
    </row>
    <row r="296" ht="13.5">
      <c r="AB296" s="2"/>
    </row>
    <row r="297" ht="13.5">
      <c r="AB297" s="2"/>
    </row>
    <row r="298" ht="13.5">
      <c r="AB298" s="2"/>
    </row>
    <row r="299" ht="13.5">
      <c r="AB299" s="2"/>
    </row>
    <row r="300" ht="13.5">
      <c r="AB300" s="2"/>
    </row>
    <row r="301" ht="13.5">
      <c r="AB301" s="2"/>
    </row>
    <row r="302" ht="13.5">
      <c r="AB302" s="2"/>
    </row>
    <row r="303" ht="13.5">
      <c r="AB303" s="2"/>
    </row>
    <row r="304" ht="13.5">
      <c r="AB304" s="2"/>
    </row>
    <row r="305" ht="13.5">
      <c r="AB305" s="2"/>
    </row>
    <row r="306" ht="13.5">
      <c r="AB306" s="2"/>
    </row>
    <row r="307" ht="13.5">
      <c r="AB307" s="2"/>
    </row>
    <row r="308" ht="13.5">
      <c r="AB308" s="2"/>
    </row>
    <row r="309" ht="13.5">
      <c r="AB309" s="2"/>
    </row>
    <row r="310" ht="13.5">
      <c r="AB310" s="2"/>
    </row>
    <row r="311" ht="13.5">
      <c r="AB311" s="2"/>
    </row>
    <row r="312" ht="13.5">
      <c r="AB312" s="2"/>
    </row>
    <row r="313" ht="13.5">
      <c r="AB313" s="2"/>
    </row>
    <row r="314" ht="13.5">
      <c r="AB314" s="2"/>
    </row>
    <row r="315" ht="13.5">
      <c r="AB315" s="2"/>
    </row>
    <row r="316" ht="13.5">
      <c r="AB316" s="2"/>
    </row>
    <row r="317" ht="13.5">
      <c r="AB317" s="2"/>
    </row>
    <row r="318" ht="13.5">
      <c r="AB318" s="2"/>
    </row>
    <row r="319" ht="13.5">
      <c r="AB319" s="2"/>
    </row>
    <row r="320" ht="13.5">
      <c r="AB320" s="2"/>
    </row>
    <row r="321" ht="13.5">
      <c r="AB321" s="2"/>
    </row>
    <row r="322" ht="13.5">
      <c r="AB322" s="2"/>
    </row>
    <row r="323" ht="13.5">
      <c r="AB323" s="2"/>
    </row>
    <row r="324" ht="13.5">
      <c r="AB324" s="2"/>
    </row>
    <row r="325" ht="13.5">
      <c r="AB325" s="2"/>
    </row>
    <row r="326" ht="13.5">
      <c r="AB326" s="2"/>
    </row>
    <row r="327" ht="13.5">
      <c r="AB327" s="2"/>
    </row>
    <row r="328" ht="13.5">
      <c r="AB328" s="2"/>
    </row>
    <row r="329" ht="13.5">
      <c r="AB329" s="2"/>
    </row>
    <row r="330" ht="13.5">
      <c r="AB330" s="2"/>
    </row>
    <row r="331" ht="13.5">
      <c r="AB331" s="2"/>
    </row>
    <row r="332" ht="13.5">
      <c r="AB332" s="2"/>
    </row>
    <row r="333" ht="13.5">
      <c r="AB333" s="2"/>
    </row>
    <row r="334" ht="13.5">
      <c r="AB334" s="2"/>
    </row>
    <row r="335" ht="13.5">
      <c r="AB335" s="2"/>
    </row>
    <row r="336" ht="13.5">
      <c r="AB336" s="2"/>
    </row>
    <row r="337" ht="13.5">
      <c r="AB337" s="2"/>
    </row>
    <row r="338" ht="13.5">
      <c r="AB338" s="2"/>
    </row>
    <row r="339" ht="13.5">
      <c r="AB339" s="2"/>
    </row>
    <row r="340" ht="13.5">
      <c r="AB340" s="2"/>
    </row>
    <row r="341" ht="13.5">
      <c r="AB341" s="2"/>
    </row>
    <row r="342" ht="13.5">
      <c r="AB342" s="2"/>
    </row>
    <row r="343" ht="13.5">
      <c r="AB343" s="2"/>
    </row>
    <row r="344" ht="13.5">
      <c r="AB344" s="2"/>
    </row>
    <row r="345" ht="13.5">
      <c r="AB345" s="2"/>
    </row>
    <row r="346" ht="13.5">
      <c r="AB346" s="2"/>
    </row>
    <row r="347" ht="13.5">
      <c r="AB347" s="2"/>
    </row>
    <row r="348" ht="13.5">
      <c r="AB348" s="2"/>
    </row>
    <row r="349" ht="13.5">
      <c r="AB349" s="2"/>
    </row>
    <row r="350" ht="13.5">
      <c r="AB350" s="2"/>
    </row>
    <row r="351" ht="13.5">
      <c r="AB351" s="2"/>
    </row>
    <row r="352" ht="13.5">
      <c r="AB352" s="2"/>
    </row>
    <row r="353" ht="13.5">
      <c r="AB353" s="2"/>
    </row>
    <row r="354" ht="13.5">
      <c r="AB354" s="2"/>
    </row>
    <row r="355" ht="13.5">
      <c r="AB355" s="2"/>
    </row>
    <row r="356" ht="13.5">
      <c r="AB356" s="2"/>
    </row>
    <row r="357" ht="13.5">
      <c r="AB357" s="2"/>
    </row>
    <row r="358" ht="13.5">
      <c r="AB358" s="2"/>
    </row>
    <row r="359" ht="13.5">
      <c r="AB359" s="2"/>
    </row>
    <row r="360" ht="13.5">
      <c r="AB360" s="2"/>
    </row>
    <row r="361" ht="13.5">
      <c r="AB361" s="2"/>
    </row>
    <row r="362" ht="13.5">
      <c r="AB362" s="2"/>
    </row>
    <row r="363" ht="13.5">
      <c r="AB363" s="2"/>
    </row>
    <row r="364" ht="13.5">
      <c r="AB364" s="2"/>
    </row>
    <row r="365" ht="13.5">
      <c r="AB365" s="2"/>
    </row>
    <row r="366" ht="13.5">
      <c r="AB366" s="2"/>
    </row>
    <row r="367" ht="13.5">
      <c r="AB367" s="2"/>
    </row>
    <row r="368" ht="13.5">
      <c r="AB368" s="2"/>
    </row>
    <row r="369" ht="13.5">
      <c r="AB369" s="2"/>
    </row>
    <row r="370" ht="13.5">
      <c r="AB370" s="2"/>
    </row>
    <row r="371" ht="13.5">
      <c r="AB371" s="2"/>
    </row>
    <row r="372" ht="13.5">
      <c r="AB372" s="2"/>
    </row>
    <row r="373" ht="13.5">
      <c r="AB373" s="2"/>
    </row>
    <row r="374" ht="13.5">
      <c r="AB374" s="2"/>
    </row>
    <row r="375" ht="13.5">
      <c r="AB375" s="2"/>
    </row>
    <row r="376" ht="13.5">
      <c r="AB376" s="2"/>
    </row>
    <row r="377" ht="13.5">
      <c r="AB377" s="2"/>
    </row>
    <row r="378" ht="13.5">
      <c r="AB378" s="2"/>
    </row>
    <row r="379" ht="13.5">
      <c r="AB379" s="2"/>
    </row>
    <row r="380" ht="13.5">
      <c r="AB380" s="2"/>
    </row>
    <row r="381" ht="13.5">
      <c r="AB381" s="2"/>
    </row>
    <row r="382" ht="13.5">
      <c r="AB382" s="2"/>
    </row>
    <row r="383" ht="13.5">
      <c r="AB383" s="2"/>
    </row>
    <row r="384" ht="13.5">
      <c r="AB384" s="2"/>
    </row>
    <row r="385" ht="13.5">
      <c r="AB385" s="2"/>
    </row>
    <row r="386" ht="13.5">
      <c r="AB386" s="2"/>
    </row>
    <row r="387" ht="13.5">
      <c r="AB387" s="2"/>
    </row>
    <row r="388" ht="13.5">
      <c r="AB388" s="2"/>
    </row>
    <row r="389" ht="13.5">
      <c r="AB389" s="2"/>
    </row>
    <row r="390" ht="13.5">
      <c r="AB390" s="2"/>
    </row>
    <row r="391" ht="13.5">
      <c r="AB391" s="2"/>
    </row>
    <row r="392" ht="13.5">
      <c r="AB392" s="2"/>
    </row>
    <row r="393" ht="13.5">
      <c r="AB393" s="2"/>
    </row>
    <row r="394" ht="13.5">
      <c r="AB394" s="2"/>
    </row>
    <row r="395" ht="13.5">
      <c r="AB395" s="2"/>
    </row>
    <row r="396" ht="13.5">
      <c r="AB396" s="2"/>
    </row>
    <row r="397" ht="13.5">
      <c r="AB397" s="2"/>
    </row>
    <row r="398" ht="13.5">
      <c r="AB398" s="2"/>
    </row>
    <row r="399" ht="13.5">
      <c r="AB399" s="2"/>
    </row>
    <row r="400" ht="13.5">
      <c r="AB400" s="2"/>
    </row>
    <row r="401" ht="13.5">
      <c r="AB401" s="2"/>
    </row>
    <row r="402" ht="13.5">
      <c r="AB402" s="2"/>
    </row>
    <row r="403" ht="13.5">
      <c r="AB403" s="2"/>
    </row>
    <row r="404" ht="13.5">
      <c r="AB404" s="2"/>
    </row>
    <row r="405" ht="13.5">
      <c r="AB405" s="2"/>
    </row>
    <row r="406" ht="13.5">
      <c r="AB406" s="2"/>
    </row>
    <row r="407" ht="13.5">
      <c r="AB407" s="2"/>
    </row>
    <row r="408" ht="13.5">
      <c r="AB408" s="2"/>
    </row>
    <row r="409" ht="13.5">
      <c r="AB409" s="2"/>
    </row>
    <row r="410" ht="13.5">
      <c r="AB410" s="2"/>
    </row>
    <row r="411" ht="13.5">
      <c r="AB411" s="2"/>
    </row>
    <row r="412" ht="13.5">
      <c r="AB412" s="2"/>
    </row>
    <row r="413" ht="13.5">
      <c r="AB413" s="2"/>
    </row>
    <row r="414" ht="13.5">
      <c r="AB414" s="2"/>
    </row>
    <row r="415" ht="13.5">
      <c r="AB415" s="2"/>
    </row>
    <row r="416" ht="13.5">
      <c r="AB416" s="2"/>
    </row>
    <row r="417" ht="13.5">
      <c r="AB417" s="2"/>
    </row>
    <row r="418" ht="13.5">
      <c r="AB418" s="2"/>
    </row>
    <row r="419" ht="13.5">
      <c r="AB419" s="2"/>
    </row>
    <row r="420" ht="13.5">
      <c r="AB420" s="2"/>
    </row>
    <row r="421" ht="13.5">
      <c r="AB421" s="2"/>
    </row>
    <row r="422" ht="13.5">
      <c r="AB422" s="2"/>
    </row>
    <row r="423" ht="13.5">
      <c r="AB423" s="2"/>
    </row>
    <row r="424" ht="13.5">
      <c r="AB424" s="2"/>
    </row>
    <row r="425" ht="13.5">
      <c r="AB425" s="2"/>
    </row>
    <row r="426" ht="13.5">
      <c r="AB426" s="2"/>
    </row>
    <row r="427" ht="13.5">
      <c r="AB427" s="2"/>
    </row>
    <row r="428" ht="13.5">
      <c r="AB428" s="2"/>
    </row>
    <row r="429" ht="13.5">
      <c r="AB429" s="2"/>
    </row>
    <row r="430" ht="13.5">
      <c r="AB430" s="2"/>
    </row>
    <row r="431" ht="13.5">
      <c r="AB431" s="2"/>
    </row>
    <row r="432" ht="13.5">
      <c r="AB432" s="2"/>
    </row>
    <row r="433" ht="13.5">
      <c r="AB433" s="2"/>
    </row>
    <row r="434" ht="13.5">
      <c r="AB434" s="2"/>
    </row>
    <row r="435" ht="13.5">
      <c r="AB435" s="2"/>
    </row>
    <row r="436" ht="13.5">
      <c r="AB436" s="2"/>
    </row>
    <row r="437" ht="13.5">
      <c r="AB437" s="2"/>
    </row>
    <row r="438" ht="13.5">
      <c r="AB438" s="2"/>
    </row>
    <row r="439" ht="13.5">
      <c r="AB439" s="2"/>
    </row>
    <row r="440" ht="13.5">
      <c r="AB440" s="2"/>
    </row>
    <row r="441" ht="13.5">
      <c r="AB441" s="2"/>
    </row>
    <row r="442" ht="13.5">
      <c r="AB442" s="2"/>
    </row>
    <row r="443" ht="13.5">
      <c r="AB443" s="2"/>
    </row>
    <row r="444" ht="13.5">
      <c r="AB444" s="2"/>
    </row>
    <row r="445" ht="13.5">
      <c r="AB445" s="2"/>
    </row>
    <row r="446" ht="13.5">
      <c r="AB446" s="2"/>
    </row>
    <row r="447" ht="13.5">
      <c r="AB447" s="2"/>
    </row>
    <row r="448" ht="13.5">
      <c r="AB448" s="2"/>
    </row>
    <row r="449" ht="13.5">
      <c r="AB449" s="2"/>
    </row>
    <row r="450" ht="13.5">
      <c r="AB450" s="2"/>
    </row>
    <row r="451" ht="13.5">
      <c r="AB451" s="2"/>
    </row>
    <row r="452" ht="13.5">
      <c r="AB452" s="2"/>
    </row>
    <row r="453" ht="13.5">
      <c r="AB453" s="2"/>
    </row>
    <row r="454" ht="13.5">
      <c r="AB454" s="2"/>
    </row>
    <row r="455" ht="13.5">
      <c r="AB455" s="2"/>
    </row>
    <row r="456" ht="13.5">
      <c r="AB456" s="2"/>
    </row>
    <row r="457" ht="13.5">
      <c r="AB457" s="2"/>
    </row>
    <row r="458" ht="13.5">
      <c r="AB458" s="2"/>
    </row>
    <row r="459" ht="13.5">
      <c r="AB459" s="2"/>
    </row>
    <row r="460" ht="13.5">
      <c r="AB460" s="2"/>
    </row>
    <row r="461" ht="13.5">
      <c r="AB461" s="2"/>
    </row>
    <row r="462" ht="13.5">
      <c r="AB462" s="2"/>
    </row>
    <row r="463" ht="13.5">
      <c r="AB463" s="2"/>
    </row>
    <row r="464" ht="13.5">
      <c r="AB464" s="2"/>
    </row>
    <row r="465" ht="13.5">
      <c r="AB465" s="2"/>
    </row>
    <row r="466" ht="13.5">
      <c r="AB466" s="2"/>
    </row>
    <row r="467" ht="13.5">
      <c r="AB467" s="2"/>
    </row>
    <row r="468" ht="13.5">
      <c r="AB468" s="2"/>
    </row>
    <row r="469" ht="13.5">
      <c r="AB469" s="2"/>
    </row>
    <row r="470" ht="13.5">
      <c r="AB470" s="2"/>
    </row>
    <row r="471" ht="13.5">
      <c r="AB471" s="2"/>
    </row>
    <row r="472" ht="13.5">
      <c r="AB472" s="2"/>
    </row>
    <row r="473" ht="13.5">
      <c r="AB473" s="2"/>
    </row>
    <row r="474" ht="13.5">
      <c r="AB474" s="2"/>
    </row>
    <row r="475" ht="13.5">
      <c r="AB475" s="2"/>
    </row>
    <row r="476" ht="13.5">
      <c r="AB476" s="2"/>
    </row>
    <row r="477" ht="13.5">
      <c r="AB477" s="2"/>
    </row>
    <row r="478" ht="13.5">
      <c r="AB478" s="2"/>
    </row>
    <row r="479" ht="13.5">
      <c r="AB479" s="2"/>
    </row>
    <row r="480" ht="13.5">
      <c r="AB480" s="2"/>
    </row>
    <row r="481" ht="13.5">
      <c r="AB481" s="2"/>
    </row>
    <row r="482" ht="13.5">
      <c r="AB482" s="2"/>
    </row>
    <row r="483" ht="13.5">
      <c r="AB483" s="2"/>
    </row>
    <row r="484" ht="13.5">
      <c r="AB484" s="2"/>
    </row>
    <row r="485" ht="13.5">
      <c r="AB485" s="2"/>
    </row>
    <row r="486" ht="13.5">
      <c r="AB486" s="2"/>
    </row>
    <row r="487" ht="13.5">
      <c r="AB487" s="2"/>
    </row>
    <row r="488" ht="13.5">
      <c r="AB488" s="2"/>
    </row>
    <row r="489" ht="13.5">
      <c r="AB489" s="2"/>
    </row>
    <row r="490" ht="13.5">
      <c r="AB490" s="2"/>
    </row>
    <row r="491" ht="13.5">
      <c r="AB491" s="2"/>
    </row>
    <row r="492" ht="13.5">
      <c r="AB492" s="2"/>
    </row>
    <row r="493" ht="13.5">
      <c r="AB493" s="2"/>
    </row>
    <row r="494" ht="13.5">
      <c r="AB494" s="2"/>
    </row>
    <row r="495" ht="13.5">
      <c r="AB495" s="2"/>
    </row>
    <row r="496" ht="13.5">
      <c r="AB496" s="2"/>
    </row>
    <row r="497" ht="13.5">
      <c r="AB497" s="2"/>
    </row>
    <row r="498" ht="13.5">
      <c r="AB498" s="2"/>
    </row>
    <row r="499" ht="13.5">
      <c r="AB499" s="2"/>
    </row>
    <row r="500" ht="13.5">
      <c r="AB500" s="2"/>
    </row>
    <row r="501" ht="13.5">
      <c r="AB501" s="2"/>
    </row>
    <row r="502" ht="13.5">
      <c r="AB502" s="2"/>
    </row>
    <row r="503" ht="13.5">
      <c r="AB503" s="2"/>
    </row>
    <row r="504" ht="13.5">
      <c r="AB504" s="2"/>
    </row>
    <row r="505" ht="13.5">
      <c r="AB505" s="2"/>
    </row>
    <row r="506" ht="13.5">
      <c r="AB506" s="2"/>
    </row>
    <row r="507" ht="13.5">
      <c r="AB507" s="2"/>
    </row>
    <row r="508" ht="13.5">
      <c r="AB508" s="2"/>
    </row>
    <row r="509" ht="13.5">
      <c r="AB509" s="2"/>
    </row>
    <row r="510" ht="13.5">
      <c r="AB510" s="2"/>
    </row>
    <row r="511" ht="13.5">
      <c r="AB511" s="2"/>
    </row>
    <row r="512" ht="13.5">
      <c r="AB512" s="2"/>
    </row>
    <row r="513" ht="13.5">
      <c r="AB513" s="2"/>
    </row>
    <row r="514" ht="13.5">
      <c r="AB514" s="2"/>
    </row>
    <row r="515" ht="13.5">
      <c r="AB515" s="2"/>
    </row>
    <row r="516" ht="13.5">
      <c r="AB516" s="2"/>
    </row>
    <row r="517" ht="13.5">
      <c r="AB517" s="2"/>
    </row>
    <row r="518" ht="13.5">
      <c r="AB518" s="2"/>
    </row>
    <row r="519" ht="13.5">
      <c r="AB519" s="2"/>
    </row>
    <row r="520" ht="13.5">
      <c r="AB520" s="2"/>
    </row>
    <row r="521" ht="13.5">
      <c r="AB521" s="2"/>
    </row>
    <row r="522" ht="13.5">
      <c r="AB522" s="2"/>
    </row>
    <row r="523" ht="13.5">
      <c r="AB523" s="2"/>
    </row>
    <row r="524" ht="13.5">
      <c r="AB524" s="2"/>
    </row>
    <row r="525" ht="13.5">
      <c r="AB525" s="2"/>
    </row>
    <row r="526" ht="13.5">
      <c r="AB526" s="2"/>
    </row>
    <row r="527" ht="13.5">
      <c r="AB527" s="2"/>
    </row>
    <row r="528" ht="13.5">
      <c r="AB528" s="2"/>
    </row>
    <row r="529" ht="13.5">
      <c r="AB529" s="2"/>
    </row>
    <row r="530" ht="13.5">
      <c r="AB530" s="2"/>
    </row>
    <row r="531" ht="13.5">
      <c r="AB531" s="2"/>
    </row>
    <row r="532" ht="13.5">
      <c r="AB532" s="2"/>
    </row>
    <row r="533" ht="13.5">
      <c r="AB533" s="2"/>
    </row>
    <row r="534" ht="13.5">
      <c r="AB534" s="2"/>
    </row>
    <row r="535" ht="13.5">
      <c r="AB535" s="2"/>
    </row>
    <row r="536" ht="13.5">
      <c r="AB536" s="2"/>
    </row>
    <row r="537" ht="13.5">
      <c r="AB537" s="2"/>
    </row>
    <row r="538" ht="13.5">
      <c r="AB538" s="2"/>
    </row>
    <row r="539" ht="13.5">
      <c r="AB539" s="2"/>
    </row>
    <row r="540" ht="13.5">
      <c r="AB540" s="2"/>
    </row>
    <row r="541" ht="13.5">
      <c r="AB541" s="2"/>
    </row>
    <row r="542" ht="13.5">
      <c r="AB542" s="2"/>
    </row>
    <row r="543" ht="13.5">
      <c r="AB543" s="2"/>
    </row>
    <row r="544" ht="13.5">
      <c r="AB544" s="2"/>
    </row>
    <row r="545" ht="13.5">
      <c r="AB545" s="2"/>
    </row>
    <row r="546" ht="13.5">
      <c r="AB546" s="2"/>
    </row>
    <row r="547" ht="13.5">
      <c r="AB547" s="2"/>
    </row>
    <row r="548" ht="13.5">
      <c r="AB548" s="2"/>
    </row>
    <row r="549" ht="13.5">
      <c r="AB549" s="2"/>
    </row>
    <row r="550" ht="13.5">
      <c r="AB550" s="2"/>
    </row>
    <row r="551" ht="13.5">
      <c r="AB551" s="2"/>
    </row>
    <row r="552" ht="13.5">
      <c r="AB552" s="2"/>
    </row>
    <row r="553" ht="13.5">
      <c r="AB553" s="2"/>
    </row>
    <row r="554" ht="13.5">
      <c r="AB554" s="2"/>
    </row>
    <row r="555" ht="13.5">
      <c r="AB555" s="2"/>
    </row>
    <row r="556" ht="13.5">
      <c r="AB556" s="2"/>
    </row>
    <row r="557" ht="13.5">
      <c r="AB557" s="2"/>
    </row>
    <row r="558" ht="13.5">
      <c r="AB558" s="2"/>
    </row>
    <row r="559" ht="13.5">
      <c r="AB559" s="2"/>
    </row>
    <row r="560" ht="13.5">
      <c r="AB560" s="2"/>
    </row>
    <row r="561" ht="13.5">
      <c r="AB561" s="2"/>
    </row>
    <row r="562" ht="13.5">
      <c r="AB562" s="2"/>
    </row>
    <row r="563" ht="13.5">
      <c r="AB563" s="2"/>
    </row>
    <row r="564" ht="13.5">
      <c r="AB564" s="2"/>
    </row>
    <row r="565" ht="13.5">
      <c r="AB565" s="2"/>
    </row>
    <row r="566" ht="13.5">
      <c r="AB566" s="2"/>
    </row>
    <row r="567" ht="13.5">
      <c r="AB567" s="2"/>
    </row>
    <row r="568" ht="13.5">
      <c r="AB568" s="2"/>
    </row>
    <row r="569" ht="13.5">
      <c r="AB569" s="2"/>
    </row>
    <row r="570" ht="13.5">
      <c r="AB570" s="2"/>
    </row>
    <row r="571" ht="13.5">
      <c r="AB571" s="2"/>
    </row>
    <row r="572" ht="13.5">
      <c r="AB572" s="2"/>
    </row>
    <row r="573" ht="13.5">
      <c r="AB573" s="2"/>
    </row>
    <row r="574" ht="13.5">
      <c r="AB574" s="2"/>
    </row>
    <row r="575" ht="13.5">
      <c r="AB575" s="2"/>
    </row>
    <row r="576" ht="13.5">
      <c r="AB576" s="2"/>
    </row>
    <row r="577" ht="13.5">
      <c r="AB577" s="2"/>
    </row>
    <row r="578" ht="13.5">
      <c r="AB578" s="2"/>
    </row>
    <row r="579" ht="13.5">
      <c r="AB579" s="2"/>
    </row>
    <row r="580" ht="13.5">
      <c r="AB580" s="2"/>
    </row>
    <row r="581" ht="13.5">
      <c r="AB581" s="2"/>
    </row>
    <row r="582" ht="13.5">
      <c r="AB582" s="2"/>
    </row>
    <row r="583" ht="13.5">
      <c r="AB583" s="2"/>
    </row>
    <row r="584" ht="13.5">
      <c r="AB584" s="2"/>
    </row>
    <row r="585" ht="13.5">
      <c r="AB585" s="2"/>
    </row>
    <row r="586" ht="13.5">
      <c r="AB586" s="2"/>
    </row>
    <row r="587" ht="13.5">
      <c r="AB587" s="2"/>
    </row>
    <row r="588" ht="13.5">
      <c r="AB588" s="2"/>
    </row>
    <row r="589" ht="13.5">
      <c r="AB589" s="2"/>
    </row>
    <row r="590" ht="13.5">
      <c r="AB590" s="2"/>
    </row>
    <row r="591" ht="13.5">
      <c r="AB591" s="2"/>
    </row>
    <row r="592" ht="13.5">
      <c r="AB592" s="2"/>
    </row>
    <row r="593" ht="13.5">
      <c r="AB593" s="2"/>
    </row>
    <row r="594" ht="13.5">
      <c r="AB594" s="2"/>
    </row>
    <row r="595" ht="13.5">
      <c r="AB595" s="2"/>
    </row>
    <row r="596" ht="13.5">
      <c r="AB596" s="2"/>
    </row>
    <row r="597" ht="13.5">
      <c r="AB597" s="2"/>
    </row>
    <row r="598" ht="13.5">
      <c r="AB598" s="2"/>
    </row>
    <row r="599" ht="13.5">
      <c r="AB599" s="2"/>
    </row>
    <row r="600" ht="13.5">
      <c r="AB600" s="2"/>
    </row>
    <row r="601" ht="13.5">
      <c r="AB601" s="2"/>
    </row>
    <row r="602" ht="13.5">
      <c r="AB602" s="2"/>
    </row>
    <row r="603" ht="13.5">
      <c r="AB603" s="2"/>
    </row>
    <row r="604" ht="13.5">
      <c r="AB604" s="2"/>
    </row>
    <row r="605" ht="13.5">
      <c r="AB605" s="2"/>
    </row>
    <row r="606" ht="13.5">
      <c r="AB606" s="2"/>
    </row>
    <row r="607" ht="13.5">
      <c r="AB607" s="2"/>
    </row>
    <row r="608" ht="13.5">
      <c r="AB608" s="2"/>
    </row>
    <row r="609" ht="13.5">
      <c r="AB609" s="2"/>
    </row>
    <row r="610" ht="13.5">
      <c r="AB610" s="2"/>
    </row>
    <row r="611" ht="13.5">
      <c r="AB611" s="2"/>
    </row>
    <row r="612" ht="13.5">
      <c r="AB612" s="2"/>
    </row>
    <row r="613" ht="13.5">
      <c r="AB613" s="2"/>
    </row>
    <row r="614" ht="13.5">
      <c r="AB614" s="2"/>
    </row>
    <row r="615" ht="13.5">
      <c r="AB615" s="2"/>
    </row>
    <row r="616" ht="13.5">
      <c r="AB616" s="2"/>
    </row>
    <row r="617" ht="13.5">
      <c r="AB617" s="2"/>
    </row>
    <row r="618" ht="13.5">
      <c r="AB618" s="2"/>
    </row>
    <row r="619" ht="13.5">
      <c r="AB619" s="2"/>
    </row>
    <row r="620" ht="13.5">
      <c r="AB620" s="2"/>
    </row>
    <row r="621" ht="13.5">
      <c r="AB621" s="2"/>
    </row>
    <row r="622" ht="13.5">
      <c r="AB622" s="2"/>
    </row>
    <row r="623" ht="13.5">
      <c r="AB623" s="2"/>
    </row>
    <row r="624" ht="13.5">
      <c r="AB624" s="2"/>
    </row>
    <row r="625" ht="13.5">
      <c r="AB625" s="2"/>
    </row>
    <row r="626" ht="13.5">
      <c r="AB626" s="2"/>
    </row>
    <row r="627" ht="13.5">
      <c r="AB627" s="2"/>
    </row>
    <row r="628" ht="13.5">
      <c r="AB628" s="2"/>
    </row>
    <row r="629" ht="13.5">
      <c r="AB629" s="2"/>
    </row>
    <row r="630" ht="13.5">
      <c r="AB630" s="2"/>
    </row>
    <row r="631" ht="13.5">
      <c r="AB631" s="2"/>
    </row>
    <row r="632" ht="13.5">
      <c r="AB632" s="2"/>
    </row>
    <row r="633" ht="13.5">
      <c r="AB633" s="2"/>
    </row>
    <row r="634" ht="13.5">
      <c r="AB634" s="2"/>
    </row>
    <row r="635" ht="13.5">
      <c r="AB635" s="2"/>
    </row>
    <row r="636" ht="13.5">
      <c r="AB636" s="2"/>
    </row>
    <row r="637" ht="13.5">
      <c r="AB637" s="2"/>
    </row>
    <row r="638" ht="13.5">
      <c r="AB638" s="2"/>
    </row>
    <row r="639" ht="13.5">
      <c r="AB639" s="2"/>
    </row>
    <row r="640" ht="13.5">
      <c r="AB640" s="2"/>
    </row>
    <row r="641" ht="13.5">
      <c r="AB641" s="2"/>
    </row>
    <row r="642" ht="13.5">
      <c r="AB642" s="2"/>
    </row>
    <row r="643" ht="13.5">
      <c r="AB643" s="2"/>
    </row>
    <row r="644" ht="13.5">
      <c r="AB644" s="2"/>
    </row>
    <row r="645" ht="13.5">
      <c r="AB645" s="2"/>
    </row>
    <row r="646" ht="13.5">
      <c r="AB646" s="2"/>
    </row>
    <row r="647" ht="13.5">
      <c r="AB647" s="2"/>
    </row>
    <row r="648" ht="13.5">
      <c r="AB648" s="2"/>
    </row>
    <row r="649" ht="13.5">
      <c r="AB649" s="2"/>
    </row>
    <row r="650" ht="13.5">
      <c r="AB650" s="2"/>
    </row>
    <row r="651" ht="13.5">
      <c r="AB651" s="2"/>
    </row>
    <row r="652" ht="13.5">
      <c r="AB652" s="2"/>
    </row>
    <row r="653" ht="13.5">
      <c r="AB653" s="2"/>
    </row>
    <row r="654" ht="13.5">
      <c r="AB654" s="2"/>
    </row>
    <row r="655" ht="13.5">
      <c r="AB655" s="2"/>
    </row>
    <row r="656" ht="13.5">
      <c r="AB656" s="2"/>
    </row>
    <row r="657" ht="13.5">
      <c r="AB657" s="2"/>
    </row>
    <row r="658" ht="13.5">
      <c r="AB658" s="2"/>
    </row>
    <row r="659" ht="13.5">
      <c r="AB659" s="2"/>
    </row>
    <row r="660" ht="13.5">
      <c r="AB660" s="2"/>
    </row>
    <row r="661" ht="13.5">
      <c r="AB661" s="2"/>
    </row>
    <row r="662" ht="13.5">
      <c r="AB662" s="2"/>
    </row>
    <row r="663" ht="13.5">
      <c r="AB663" s="2"/>
    </row>
    <row r="664" ht="13.5">
      <c r="AB664" s="2"/>
    </row>
    <row r="665" ht="13.5">
      <c r="AB665" s="2"/>
    </row>
    <row r="666" ht="13.5">
      <c r="AB666" s="2"/>
    </row>
    <row r="667" ht="13.5">
      <c r="AB667" s="2"/>
    </row>
    <row r="668" ht="13.5">
      <c r="AB668" s="2"/>
    </row>
    <row r="669" ht="13.5">
      <c r="AB669" s="2"/>
    </row>
    <row r="670" ht="13.5">
      <c r="AB670" s="2"/>
    </row>
    <row r="671" ht="13.5">
      <c r="AB671" s="2"/>
    </row>
    <row r="672" ht="13.5">
      <c r="AB672" s="2"/>
    </row>
    <row r="673" ht="13.5">
      <c r="AB673" s="2"/>
    </row>
    <row r="674" ht="13.5">
      <c r="AB674" s="2"/>
    </row>
    <row r="675" ht="13.5">
      <c r="AB675" s="2"/>
    </row>
    <row r="676" ht="13.5">
      <c r="AB676" s="2"/>
    </row>
    <row r="677" ht="13.5">
      <c r="AB677" s="2"/>
    </row>
    <row r="678" ht="13.5">
      <c r="AB678" s="2"/>
    </row>
    <row r="679" ht="13.5">
      <c r="AB679" s="2"/>
    </row>
    <row r="680" ht="13.5">
      <c r="AB680" s="2"/>
    </row>
    <row r="681" ht="13.5">
      <c r="AB681" s="2"/>
    </row>
    <row r="682" ht="13.5">
      <c r="AB682" s="2"/>
    </row>
    <row r="683" ht="13.5">
      <c r="AB683" s="2"/>
    </row>
    <row r="684" ht="13.5">
      <c r="AB684" s="2"/>
    </row>
    <row r="685" ht="13.5">
      <c r="AB685" s="2"/>
    </row>
    <row r="686" ht="13.5">
      <c r="AB686" s="2"/>
    </row>
    <row r="687" ht="13.5">
      <c r="AB687" s="2"/>
    </row>
    <row r="688" ht="13.5">
      <c r="AB688" s="2"/>
    </row>
    <row r="689" ht="13.5">
      <c r="AB689" s="2"/>
    </row>
    <row r="690" ht="13.5">
      <c r="AB690" s="2"/>
    </row>
    <row r="691" ht="13.5">
      <c r="AB691" s="2"/>
    </row>
    <row r="692" ht="13.5">
      <c r="AB692" s="2"/>
    </row>
    <row r="693" ht="13.5">
      <c r="AB693" s="2"/>
    </row>
    <row r="694" ht="13.5">
      <c r="AB694" s="2"/>
    </row>
    <row r="695" ht="13.5">
      <c r="AB695" s="2"/>
    </row>
    <row r="696" ht="13.5">
      <c r="AB696" s="2"/>
    </row>
    <row r="697" ht="13.5">
      <c r="AB697" s="2"/>
    </row>
    <row r="698" ht="13.5">
      <c r="AB698" s="2"/>
    </row>
    <row r="699" ht="13.5">
      <c r="AB699" s="2"/>
    </row>
    <row r="700" ht="13.5">
      <c r="AB700" s="2"/>
    </row>
    <row r="701" ht="13.5">
      <c r="AB701" s="2"/>
    </row>
    <row r="702" ht="13.5">
      <c r="AB702" s="2"/>
    </row>
    <row r="703" ht="13.5">
      <c r="AB703" s="2"/>
    </row>
    <row r="704" ht="13.5">
      <c r="AB704" s="2"/>
    </row>
    <row r="705" ht="13.5">
      <c r="AB705" s="2"/>
    </row>
    <row r="706" ht="13.5">
      <c r="AB706" s="2"/>
    </row>
    <row r="707" ht="13.5">
      <c r="AB707" s="2"/>
    </row>
    <row r="708" ht="13.5">
      <c r="AB708" s="2"/>
    </row>
    <row r="709" ht="13.5">
      <c r="AB709" s="2"/>
    </row>
    <row r="710" ht="13.5">
      <c r="AB710" s="2"/>
    </row>
    <row r="711" ht="13.5">
      <c r="AB711" s="2"/>
    </row>
    <row r="712" ht="13.5">
      <c r="AB712" s="2"/>
    </row>
    <row r="713" ht="13.5">
      <c r="AB713" s="2"/>
    </row>
    <row r="714" ht="13.5">
      <c r="AB714" s="2"/>
    </row>
    <row r="715" ht="13.5">
      <c r="AB715" s="2"/>
    </row>
    <row r="716" ht="13.5">
      <c r="AB716" s="2"/>
    </row>
    <row r="717" ht="13.5">
      <c r="AB717" s="2"/>
    </row>
    <row r="718" ht="13.5">
      <c r="AB718" s="2"/>
    </row>
    <row r="719" ht="13.5">
      <c r="AB719" s="2"/>
    </row>
    <row r="720" ht="13.5">
      <c r="AB720" s="2"/>
    </row>
    <row r="721" ht="13.5">
      <c r="AB721" s="2"/>
    </row>
    <row r="722" ht="13.5">
      <c r="AB722" s="2"/>
    </row>
    <row r="723" ht="13.5">
      <c r="AB723" s="2"/>
    </row>
    <row r="724" ht="13.5">
      <c r="AB724" s="2"/>
    </row>
    <row r="725" ht="13.5">
      <c r="AB725" s="2"/>
    </row>
    <row r="726" ht="13.5">
      <c r="AB726" s="2"/>
    </row>
    <row r="727" ht="13.5">
      <c r="AB727" s="2"/>
    </row>
    <row r="728" ht="13.5">
      <c r="AB728" s="2"/>
    </row>
    <row r="729" ht="13.5">
      <c r="AB729" s="2"/>
    </row>
    <row r="730" ht="13.5">
      <c r="AB730" s="2"/>
    </row>
    <row r="731" ht="13.5">
      <c r="AB731" s="2"/>
    </row>
    <row r="732" ht="13.5">
      <c r="AB732" s="2"/>
    </row>
    <row r="733" ht="13.5">
      <c r="AB733" s="2"/>
    </row>
    <row r="734" ht="13.5">
      <c r="AB734" s="2"/>
    </row>
    <row r="735" ht="13.5">
      <c r="AB735" s="2"/>
    </row>
    <row r="736" ht="13.5">
      <c r="AB736" s="2"/>
    </row>
    <row r="737" ht="13.5">
      <c r="AB737" s="2"/>
    </row>
    <row r="738" ht="13.5">
      <c r="AB738" s="2"/>
    </row>
    <row r="739" ht="13.5">
      <c r="AB739" s="2"/>
    </row>
    <row r="740" ht="13.5">
      <c r="AB740" s="2"/>
    </row>
    <row r="741" ht="13.5">
      <c r="AB741" s="2"/>
    </row>
    <row r="742" ht="13.5">
      <c r="AB742" s="2"/>
    </row>
    <row r="743" ht="13.5">
      <c r="AB743" s="2"/>
    </row>
    <row r="744" ht="13.5">
      <c r="AB744" s="2"/>
    </row>
    <row r="745" ht="13.5">
      <c r="AB745" s="2"/>
    </row>
    <row r="746" ht="13.5">
      <c r="AB746" s="2"/>
    </row>
    <row r="747" ht="13.5">
      <c r="AB747" s="2"/>
    </row>
    <row r="748" ht="13.5">
      <c r="AB748" s="2"/>
    </row>
    <row r="749" ht="13.5">
      <c r="AB749" s="2"/>
    </row>
    <row r="750" ht="13.5">
      <c r="AB750" s="2"/>
    </row>
    <row r="751" ht="13.5">
      <c r="AB751" s="2"/>
    </row>
    <row r="752" ht="13.5">
      <c r="AB752" s="2"/>
    </row>
    <row r="753" ht="13.5">
      <c r="AB753" s="2"/>
    </row>
    <row r="754" ht="13.5">
      <c r="AB754" s="2"/>
    </row>
    <row r="755" ht="13.5">
      <c r="AB755" s="2"/>
    </row>
    <row r="756" ht="13.5">
      <c r="AB756" s="2"/>
    </row>
    <row r="757" ht="13.5">
      <c r="AB757" s="2"/>
    </row>
    <row r="758" ht="13.5">
      <c r="AB758" s="2"/>
    </row>
    <row r="759" ht="13.5">
      <c r="AB759" s="2"/>
    </row>
    <row r="760" ht="13.5">
      <c r="AB760" s="2"/>
    </row>
    <row r="761" ht="13.5">
      <c r="AB761" s="2"/>
    </row>
    <row r="762" ht="13.5">
      <c r="AB762" s="2"/>
    </row>
    <row r="763" ht="13.5">
      <c r="AB763" s="2"/>
    </row>
    <row r="764" ht="13.5">
      <c r="AB764" s="2"/>
    </row>
    <row r="765" ht="13.5">
      <c r="AB765" s="2"/>
    </row>
    <row r="766" ht="13.5">
      <c r="AB766" s="2"/>
    </row>
    <row r="767" ht="13.5">
      <c r="AB767" s="2"/>
    </row>
    <row r="768" ht="13.5">
      <c r="AB768" s="2"/>
    </row>
    <row r="769" ht="13.5">
      <c r="AB769" s="2"/>
    </row>
    <row r="770" ht="13.5">
      <c r="AB770" s="2"/>
    </row>
    <row r="771" ht="13.5">
      <c r="AB771" s="2"/>
    </row>
    <row r="772" ht="13.5">
      <c r="AB772" s="2"/>
    </row>
    <row r="773" ht="13.5">
      <c r="AB773" s="2"/>
    </row>
    <row r="774" ht="13.5">
      <c r="AB774" s="2"/>
    </row>
    <row r="775" ht="13.5">
      <c r="AB775" s="2"/>
    </row>
    <row r="776" ht="13.5">
      <c r="AB776" s="2"/>
    </row>
    <row r="777" ht="13.5">
      <c r="AB777" s="2"/>
    </row>
    <row r="778" ht="13.5">
      <c r="AB778" s="2"/>
    </row>
    <row r="779" ht="13.5">
      <c r="AB779" s="2"/>
    </row>
    <row r="780" ht="13.5">
      <c r="AB780" s="2"/>
    </row>
    <row r="781" ht="13.5">
      <c r="AB781" s="2"/>
    </row>
    <row r="782" ht="13.5">
      <c r="AB782" s="2"/>
    </row>
    <row r="783" ht="13.5">
      <c r="AB783" s="2"/>
    </row>
    <row r="784" ht="13.5">
      <c r="AB784" s="2"/>
    </row>
    <row r="785" ht="13.5">
      <c r="AB785" s="2"/>
    </row>
    <row r="786" ht="13.5">
      <c r="AB786" s="2"/>
    </row>
    <row r="787" ht="13.5">
      <c r="AB787" s="2"/>
    </row>
    <row r="788" ht="13.5">
      <c r="AB788" s="2"/>
    </row>
    <row r="789" ht="13.5">
      <c r="AB789" s="2"/>
    </row>
    <row r="790" ht="13.5">
      <c r="AB790" s="2"/>
    </row>
    <row r="791" ht="13.5">
      <c r="AB791" s="2"/>
    </row>
    <row r="792" ht="13.5">
      <c r="AB792" s="2"/>
    </row>
    <row r="793" ht="13.5">
      <c r="AB793" s="2"/>
    </row>
    <row r="794" ht="13.5">
      <c r="AB794" s="2"/>
    </row>
    <row r="795" ht="13.5">
      <c r="AB795" s="2"/>
    </row>
    <row r="796" ht="13.5">
      <c r="AB796" s="2"/>
    </row>
    <row r="797" ht="13.5">
      <c r="AB797" s="2"/>
    </row>
    <row r="798" ht="13.5">
      <c r="AB798" s="2"/>
    </row>
    <row r="799" ht="13.5">
      <c r="AB799" s="2"/>
    </row>
    <row r="800" ht="13.5">
      <c r="AB800" s="2"/>
    </row>
    <row r="801" ht="13.5">
      <c r="AB801" s="2"/>
    </row>
    <row r="802" ht="13.5">
      <c r="AB802" s="2"/>
    </row>
    <row r="803" ht="13.5">
      <c r="AB803" s="2"/>
    </row>
    <row r="804" ht="13.5">
      <c r="AB804" s="2"/>
    </row>
    <row r="805" ht="13.5">
      <c r="AB805" s="2"/>
    </row>
    <row r="806" ht="13.5">
      <c r="AB806" s="2"/>
    </row>
    <row r="807" ht="13.5">
      <c r="AB807" s="2"/>
    </row>
    <row r="808" ht="13.5">
      <c r="AB808" s="2"/>
    </row>
    <row r="809" ht="13.5">
      <c r="AB809" s="2"/>
    </row>
    <row r="810" ht="13.5">
      <c r="AB810" s="2"/>
    </row>
    <row r="811" ht="13.5">
      <c r="AB811" s="2"/>
    </row>
    <row r="812" ht="13.5">
      <c r="AB812" s="2"/>
    </row>
    <row r="813" ht="13.5">
      <c r="AB813" s="2"/>
    </row>
    <row r="814" ht="13.5">
      <c r="AB814" s="2"/>
    </row>
    <row r="815" ht="13.5">
      <c r="AB815" s="2"/>
    </row>
    <row r="816" ht="13.5">
      <c r="AB816" s="2"/>
    </row>
    <row r="817" ht="13.5">
      <c r="AB817" s="2"/>
    </row>
    <row r="818" ht="13.5">
      <c r="AB818" s="2"/>
    </row>
    <row r="819" ht="13.5">
      <c r="AB819" s="2"/>
    </row>
    <row r="820" ht="13.5">
      <c r="AB820" s="2"/>
    </row>
    <row r="821" ht="13.5">
      <c r="AB821" s="2"/>
    </row>
    <row r="822" ht="13.5">
      <c r="AB822" s="2"/>
    </row>
    <row r="823" ht="13.5">
      <c r="AB823" s="2"/>
    </row>
    <row r="824" ht="13.5">
      <c r="AB824" s="2"/>
    </row>
    <row r="825" ht="13.5">
      <c r="AB825" s="2"/>
    </row>
    <row r="826" ht="13.5">
      <c r="AB826" s="2"/>
    </row>
    <row r="827" ht="13.5">
      <c r="AB827" s="2"/>
    </row>
    <row r="828" ht="13.5">
      <c r="AB828" s="2"/>
    </row>
    <row r="829" ht="13.5">
      <c r="AB829" s="2"/>
    </row>
    <row r="830" ht="13.5">
      <c r="AB830" s="2"/>
    </row>
    <row r="831" ht="13.5">
      <c r="AB831" s="2"/>
    </row>
    <row r="832" ht="13.5">
      <c r="AB832" s="2"/>
    </row>
    <row r="833" ht="13.5">
      <c r="AB833" s="2"/>
    </row>
    <row r="834" ht="13.5">
      <c r="AB834" s="2"/>
    </row>
    <row r="835" ht="13.5">
      <c r="AB835" s="2"/>
    </row>
    <row r="836" ht="13.5">
      <c r="AB836" s="2"/>
    </row>
    <row r="837" ht="13.5">
      <c r="AB837" s="2"/>
    </row>
    <row r="838" ht="13.5">
      <c r="AB838" s="2"/>
    </row>
    <row r="839" ht="13.5">
      <c r="AB839" s="2"/>
    </row>
    <row r="840" ht="13.5">
      <c r="AB840" s="2"/>
    </row>
    <row r="841" ht="13.5">
      <c r="AB841" s="2"/>
    </row>
    <row r="842" ht="13.5">
      <c r="AB842" s="2"/>
    </row>
    <row r="843" ht="13.5">
      <c r="AB843" s="2"/>
    </row>
    <row r="844" ht="13.5">
      <c r="AB844" s="2"/>
    </row>
    <row r="845" ht="13.5">
      <c r="AB845" s="2"/>
    </row>
    <row r="846" ht="13.5">
      <c r="AB846" s="2"/>
    </row>
    <row r="847" ht="13.5">
      <c r="AB847" s="2"/>
    </row>
    <row r="848" ht="13.5">
      <c r="AB848" s="2"/>
    </row>
    <row r="849" ht="13.5">
      <c r="AB849" s="2"/>
    </row>
    <row r="850" ht="13.5">
      <c r="AB850" s="2"/>
    </row>
    <row r="851" ht="13.5">
      <c r="AB851" s="2"/>
    </row>
    <row r="852" ht="13.5">
      <c r="AB852" s="2"/>
    </row>
    <row r="853" ht="13.5">
      <c r="AB853" s="2"/>
    </row>
    <row r="854" ht="13.5">
      <c r="AB854" s="2"/>
    </row>
    <row r="855" ht="13.5">
      <c r="AB855" s="2"/>
    </row>
    <row r="856" ht="13.5">
      <c r="AB856" s="2"/>
    </row>
    <row r="857" ht="13.5">
      <c r="AB857" s="2"/>
    </row>
    <row r="858" ht="13.5">
      <c r="AB858" s="2"/>
    </row>
    <row r="859" ht="13.5">
      <c r="AB859" s="2"/>
    </row>
    <row r="860" ht="13.5">
      <c r="AB860" s="2"/>
    </row>
    <row r="861" ht="13.5">
      <c r="AB861" s="2"/>
    </row>
    <row r="862" ht="13.5">
      <c r="AB862" s="2"/>
    </row>
    <row r="863" ht="13.5">
      <c r="AB863" s="2"/>
    </row>
    <row r="864" ht="13.5">
      <c r="AB864" s="2"/>
    </row>
    <row r="865" ht="13.5">
      <c r="AB865" s="2"/>
    </row>
    <row r="866" ht="13.5">
      <c r="AB866" s="2"/>
    </row>
    <row r="867" ht="13.5">
      <c r="AB867" s="2"/>
    </row>
    <row r="868" ht="13.5">
      <c r="AB868" s="2"/>
    </row>
    <row r="869" ht="13.5">
      <c r="AB869" s="2"/>
    </row>
    <row r="870" ht="13.5">
      <c r="AB870" s="2"/>
    </row>
    <row r="871" ht="13.5">
      <c r="AB871" s="2"/>
    </row>
    <row r="872" ht="13.5">
      <c r="AB872" s="2"/>
    </row>
    <row r="873" ht="13.5">
      <c r="AB873" s="2"/>
    </row>
    <row r="874" ht="13.5">
      <c r="AB874" s="2"/>
    </row>
    <row r="875" ht="13.5">
      <c r="AB875" s="2"/>
    </row>
    <row r="876" ht="13.5">
      <c r="AB876" s="2"/>
    </row>
    <row r="877" ht="13.5">
      <c r="AB877" s="2"/>
    </row>
    <row r="878" ht="13.5">
      <c r="AB878" s="2"/>
    </row>
    <row r="879" ht="13.5">
      <c r="AB879" s="2"/>
    </row>
    <row r="880" ht="13.5">
      <c r="AB880" s="2"/>
    </row>
    <row r="881" ht="13.5">
      <c r="AB881" s="2"/>
    </row>
    <row r="882" ht="13.5">
      <c r="AB882" s="2"/>
    </row>
    <row r="883" ht="13.5">
      <c r="AB883" s="2"/>
    </row>
    <row r="884" ht="13.5">
      <c r="AB884" s="2"/>
    </row>
    <row r="885" ht="13.5">
      <c r="AB885" s="2"/>
    </row>
    <row r="886" ht="13.5">
      <c r="AB886" s="2"/>
    </row>
    <row r="887" ht="13.5">
      <c r="AB887" s="2"/>
    </row>
    <row r="888" ht="13.5">
      <c r="AB888" s="2"/>
    </row>
    <row r="889" ht="13.5">
      <c r="AB889" s="2"/>
    </row>
    <row r="890" ht="13.5">
      <c r="AB890" s="2"/>
    </row>
    <row r="891" ht="13.5">
      <c r="AB891" s="2"/>
    </row>
    <row r="892" ht="13.5">
      <c r="AB892" s="2"/>
    </row>
    <row r="893" ht="13.5">
      <c r="AB893" s="2"/>
    </row>
    <row r="894" ht="13.5">
      <c r="AB894" s="2"/>
    </row>
    <row r="895" ht="13.5">
      <c r="AB895" s="2"/>
    </row>
    <row r="896" ht="13.5">
      <c r="AB896" s="2"/>
    </row>
    <row r="897" ht="13.5">
      <c r="AB897" s="2"/>
    </row>
    <row r="898" ht="13.5">
      <c r="AB898" s="2"/>
    </row>
    <row r="899" ht="13.5">
      <c r="AB899" s="2"/>
    </row>
    <row r="900" ht="13.5">
      <c r="AB900" s="2"/>
    </row>
    <row r="901" ht="13.5">
      <c r="AB901" s="2"/>
    </row>
    <row r="902" ht="13.5">
      <c r="AB902" s="2"/>
    </row>
    <row r="903" ht="13.5">
      <c r="AB903" s="2"/>
    </row>
    <row r="904" ht="13.5">
      <c r="AB904" s="2"/>
    </row>
    <row r="905" ht="13.5">
      <c r="AB905" s="2"/>
    </row>
    <row r="906" ht="13.5">
      <c r="AB906" s="2"/>
    </row>
    <row r="907" ht="13.5">
      <c r="AB907" s="2"/>
    </row>
    <row r="908" ht="13.5">
      <c r="AB908" s="2"/>
    </row>
    <row r="909" ht="13.5">
      <c r="AB909" s="2"/>
    </row>
    <row r="910" ht="13.5">
      <c r="AB910" s="2"/>
    </row>
    <row r="911" ht="13.5">
      <c r="AB911" s="2"/>
    </row>
    <row r="912" ht="13.5">
      <c r="AB912" s="2"/>
    </row>
    <row r="913" ht="13.5">
      <c r="AB913" s="2"/>
    </row>
    <row r="914" ht="13.5">
      <c r="AB914" s="2"/>
    </row>
    <row r="915" ht="13.5">
      <c r="AB915" s="2"/>
    </row>
    <row r="916" ht="13.5">
      <c r="AB916" s="2"/>
    </row>
    <row r="917" ht="13.5">
      <c r="AB917" s="2"/>
    </row>
    <row r="918" ht="13.5">
      <c r="AB918" s="2"/>
    </row>
    <row r="919" ht="13.5">
      <c r="AB919" s="2"/>
    </row>
    <row r="920" ht="13.5">
      <c r="AB920" s="2"/>
    </row>
    <row r="921" ht="13.5">
      <c r="AB921" s="2"/>
    </row>
    <row r="922" ht="13.5">
      <c r="AB922" s="2"/>
    </row>
    <row r="923" ht="13.5">
      <c r="AB923" s="2"/>
    </row>
    <row r="924" ht="13.5">
      <c r="AB924" s="2"/>
    </row>
    <row r="925" ht="13.5">
      <c r="AB925" s="2"/>
    </row>
    <row r="926" ht="13.5">
      <c r="AB926" s="2"/>
    </row>
    <row r="927" ht="13.5">
      <c r="AB927" s="2"/>
    </row>
    <row r="928" ht="13.5">
      <c r="AB928" s="2"/>
    </row>
    <row r="929" ht="13.5">
      <c r="AB929" s="2"/>
    </row>
    <row r="930" ht="13.5">
      <c r="AB930" s="2"/>
    </row>
    <row r="931" ht="13.5">
      <c r="AB931" s="2"/>
    </row>
    <row r="932" ht="13.5">
      <c r="AB932" s="2"/>
    </row>
    <row r="933" ht="13.5">
      <c r="AB933" s="2"/>
    </row>
    <row r="934" ht="13.5">
      <c r="AB934" s="2"/>
    </row>
    <row r="935" ht="13.5">
      <c r="AB935" s="2"/>
    </row>
    <row r="936" ht="13.5">
      <c r="AB936" s="2"/>
    </row>
    <row r="937" ht="13.5">
      <c r="AB937" s="2"/>
    </row>
    <row r="938" ht="13.5">
      <c r="AB938" s="2"/>
    </row>
    <row r="939" ht="13.5">
      <c r="AB939" s="2"/>
    </row>
    <row r="940" ht="13.5">
      <c r="AB940" s="2"/>
    </row>
    <row r="941" ht="13.5">
      <c r="AB941" s="2"/>
    </row>
    <row r="942" ht="13.5">
      <c r="AB942" s="2"/>
    </row>
    <row r="943" ht="13.5">
      <c r="AB943" s="2"/>
    </row>
    <row r="944" ht="13.5">
      <c r="AB944" s="2"/>
    </row>
    <row r="945" ht="13.5">
      <c r="AB945" s="2"/>
    </row>
    <row r="946" ht="13.5">
      <c r="AB946" s="2"/>
    </row>
    <row r="947" ht="13.5">
      <c r="AB947" s="2"/>
    </row>
    <row r="948" ht="13.5">
      <c r="AB948" s="2"/>
    </row>
    <row r="949" ht="13.5">
      <c r="AB949" s="2"/>
    </row>
    <row r="950" ht="13.5">
      <c r="AB950" s="2"/>
    </row>
    <row r="951" ht="13.5">
      <c r="AB951" s="2"/>
    </row>
    <row r="952" ht="13.5">
      <c r="AB952" s="2"/>
    </row>
    <row r="953" ht="13.5">
      <c r="AB953" s="2"/>
    </row>
    <row r="954" ht="13.5">
      <c r="AB954" s="2"/>
    </row>
    <row r="955" ht="13.5">
      <c r="AB955" s="2"/>
    </row>
    <row r="956" ht="13.5">
      <c r="AB956" s="2"/>
    </row>
    <row r="957" ht="13.5">
      <c r="AB957" s="2"/>
    </row>
    <row r="958" ht="13.5">
      <c r="AB958" s="2"/>
    </row>
    <row r="959" ht="13.5">
      <c r="AB959" s="2"/>
    </row>
    <row r="960" ht="13.5">
      <c r="AB960" s="2"/>
    </row>
    <row r="961" ht="13.5">
      <c r="AB961" s="2"/>
    </row>
    <row r="962" ht="13.5">
      <c r="AB962" s="2"/>
    </row>
    <row r="963" ht="13.5">
      <c r="AB963" s="2"/>
    </row>
    <row r="964" ht="13.5">
      <c r="AB964" s="2"/>
    </row>
    <row r="965" ht="13.5">
      <c r="AB965" s="2"/>
    </row>
    <row r="966" ht="13.5">
      <c r="AB966" s="2"/>
    </row>
    <row r="967" ht="13.5">
      <c r="AB967" s="2"/>
    </row>
    <row r="968" ht="13.5">
      <c r="AB968" s="2"/>
    </row>
    <row r="969" ht="13.5">
      <c r="AB969" s="2"/>
    </row>
    <row r="970" ht="13.5">
      <c r="AB970" s="2"/>
    </row>
    <row r="971" ht="13.5">
      <c r="AB971" s="2"/>
    </row>
    <row r="972" ht="13.5">
      <c r="AB972" s="2"/>
    </row>
    <row r="973" ht="13.5">
      <c r="AB973" s="2"/>
    </row>
    <row r="974" ht="13.5">
      <c r="AB974" s="2"/>
    </row>
    <row r="975" ht="13.5">
      <c r="AB975" s="2"/>
    </row>
    <row r="976" ht="13.5">
      <c r="AB976" s="2"/>
    </row>
    <row r="977" ht="13.5">
      <c r="AB977" s="2"/>
    </row>
    <row r="978" ht="13.5">
      <c r="AB978" s="2"/>
    </row>
    <row r="979" ht="13.5">
      <c r="AB979" s="2"/>
    </row>
    <row r="980" ht="13.5">
      <c r="AB980" s="2"/>
    </row>
    <row r="981" ht="13.5">
      <c r="AB981" s="2"/>
    </row>
    <row r="982" ht="13.5">
      <c r="AB982" s="2"/>
    </row>
    <row r="983" ht="13.5">
      <c r="AB983" s="2"/>
    </row>
    <row r="984" ht="13.5">
      <c r="AB984" s="2"/>
    </row>
    <row r="985" ht="13.5">
      <c r="AB985" s="2"/>
    </row>
    <row r="986" ht="13.5">
      <c r="AB986" s="2"/>
    </row>
    <row r="987" ht="13.5">
      <c r="AB987" s="2"/>
    </row>
    <row r="988" ht="13.5">
      <c r="AB988" s="2"/>
    </row>
    <row r="989" ht="13.5">
      <c r="AB989" s="2"/>
    </row>
    <row r="990" ht="13.5">
      <c r="AB990" s="2"/>
    </row>
    <row r="991" ht="13.5">
      <c r="AB991" s="2"/>
    </row>
    <row r="992" ht="13.5">
      <c r="AB992" s="2"/>
    </row>
    <row r="993" ht="13.5">
      <c r="AB993" s="2"/>
    </row>
    <row r="994" ht="13.5">
      <c r="AB994" s="2"/>
    </row>
    <row r="995" ht="13.5">
      <c r="AB995" s="2"/>
    </row>
    <row r="996" ht="13.5">
      <c r="AB996" s="2"/>
    </row>
    <row r="997" ht="13.5">
      <c r="AB997" s="2"/>
    </row>
    <row r="998" ht="13.5">
      <c r="AB998" s="2"/>
    </row>
    <row r="999" ht="13.5">
      <c r="AB999" s="2"/>
    </row>
    <row r="1000" ht="13.5">
      <c r="AB1000" s="2"/>
    </row>
    <row r="1001" ht="13.5">
      <c r="AB1001" s="2"/>
    </row>
    <row r="1002" ht="13.5">
      <c r="AB1002" s="2"/>
    </row>
    <row r="1003" ht="13.5">
      <c r="AB1003" s="2"/>
    </row>
    <row r="1004" ht="13.5">
      <c r="AB1004" s="2"/>
    </row>
    <row r="1005" ht="13.5">
      <c r="AB1005" s="2"/>
    </row>
    <row r="1006" ht="13.5">
      <c r="AB1006" s="2"/>
    </row>
    <row r="1007" ht="13.5">
      <c r="AB1007" s="2"/>
    </row>
    <row r="1008" ht="13.5">
      <c r="AB1008" s="2"/>
    </row>
    <row r="1009" ht="13.5">
      <c r="AB1009" s="2"/>
    </row>
    <row r="1010" ht="13.5">
      <c r="AB1010" s="2"/>
    </row>
    <row r="1011" ht="13.5">
      <c r="AB1011" s="2"/>
    </row>
    <row r="1012" ht="13.5">
      <c r="AB1012" s="2"/>
    </row>
    <row r="1013" ht="13.5">
      <c r="AB1013" s="2"/>
    </row>
    <row r="1014" ht="13.5">
      <c r="AB1014" s="2"/>
    </row>
    <row r="1015" ht="13.5">
      <c r="AB1015" s="2"/>
    </row>
    <row r="1016" ht="13.5">
      <c r="AB1016" s="2"/>
    </row>
    <row r="1017" ht="13.5">
      <c r="AB1017" s="2"/>
    </row>
    <row r="1018" ht="13.5">
      <c r="AB1018" s="2"/>
    </row>
    <row r="1019" ht="13.5">
      <c r="AB1019" s="2"/>
    </row>
    <row r="1020" ht="13.5">
      <c r="AB1020" s="2"/>
    </row>
    <row r="1021" ht="13.5">
      <c r="AB1021" s="2"/>
    </row>
    <row r="1022" ht="13.5">
      <c r="AB1022" s="2"/>
    </row>
    <row r="1023" ht="13.5">
      <c r="AB1023" s="2"/>
    </row>
    <row r="1024" ht="13.5">
      <c r="AB1024" s="2"/>
    </row>
    <row r="1025" ht="13.5">
      <c r="AB1025" s="2"/>
    </row>
    <row r="1026" ht="13.5">
      <c r="AB1026" s="2"/>
    </row>
    <row r="1027" ht="13.5">
      <c r="AB1027" s="2"/>
    </row>
    <row r="1028" ht="13.5">
      <c r="AB1028" s="2"/>
    </row>
    <row r="1029" ht="13.5">
      <c r="AB1029" s="2"/>
    </row>
    <row r="1030" ht="13.5">
      <c r="AB1030" s="2"/>
    </row>
    <row r="1031" ht="13.5">
      <c r="AB1031" s="2"/>
    </row>
    <row r="1032" ht="13.5">
      <c r="AB1032" s="2"/>
    </row>
    <row r="1033" ht="13.5">
      <c r="AB1033" s="2"/>
    </row>
    <row r="1034" ht="13.5">
      <c r="AB1034" s="2"/>
    </row>
    <row r="1035" ht="13.5">
      <c r="AB1035" s="2"/>
    </row>
    <row r="1036" ht="13.5">
      <c r="AB1036" s="2"/>
    </row>
    <row r="1037" ht="13.5">
      <c r="AB1037" s="2"/>
    </row>
    <row r="1038" ht="13.5">
      <c r="AB1038" s="2"/>
    </row>
    <row r="1039" ht="13.5">
      <c r="AB1039" s="2"/>
    </row>
    <row r="1040" ht="13.5">
      <c r="AB1040" s="2"/>
    </row>
    <row r="1041" ht="13.5">
      <c r="AB1041" s="2"/>
    </row>
    <row r="1042" ht="13.5">
      <c r="AB1042" s="2"/>
    </row>
    <row r="1043" ht="13.5">
      <c r="AB1043" s="2"/>
    </row>
    <row r="1044" ht="13.5">
      <c r="AB1044" s="2"/>
    </row>
    <row r="1045" ht="13.5">
      <c r="AB1045" s="2"/>
    </row>
    <row r="1046" ht="13.5">
      <c r="AB1046" s="2"/>
    </row>
    <row r="1047" ht="13.5">
      <c r="AB1047" s="2"/>
    </row>
    <row r="1048" ht="13.5">
      <c r="AB1048" s="2"/>
    </row>
    <row r="1049" ht="13.5">
      <c r="AB1049" s="2"/>
    </row>
    <row r="1050" ht="13.5">
      <c r="AB1050" s="2"/>
    </row>
    <row r="1051" ht="13.5">
      <c r="AB1051" s="2"/>
    </row>
    <row r="1052" ht="13.5">
      <c r="AB1052" s="2"/>
    </row>
    <row r="1053" ht="13.5">
      <c r="AB1053" s="2"/>
    </row>
    <row r="1054" ht="13.5">
      <c r="AB1054" s="2"/>
    </row>
    <row r="1055" ht="13.5">
      <c r="AB1055" s="2"/>
    </row>
    <row r="1056" ht="13.5">
      <c r="AB1056" s="2"/>
    </row>
    <row r="1057" ht="13.5">
      <c r="AB1057" s="2"/>
    </row>
    <row r="1058" ht="13.5">
      <c r="AB1058" s="2"/>
    </row>
    <row r="1059" ht="13.5">
      <c r="AB1059" s="2"/>
    </row>
    <row r="1060" ht="13.5">
      <c r="AB1060" s="2"/>
    </row>
    <row r="1061" ht="13.5">
      <c r="AB1061" s="2"/>
    </row>
    <row r="1062" ht="13.5">
      <c r="AB1062" s="2"/>
    </row>
    <row r="1063" ht="13.5">
      <c r="AB1063" s="2"/>
    </row>
    <row r="1064" ht="13.5">
      <c r="AB1064" s="2"/>
    </row>
    <row r="1065" ht="13.5">
      <c r="AB1065" s="2"/>
    </row>
    <row r="1066" ht="13.5">
      <c r="AB1066" s="2"/>
    </row>
    <row r="1067" ht="13.5">
      <c r="AB1067" s="2"/>
    </row>
    <row r="1068" ht="13.5">
      <c r="AB1068" s="2"/>
    </row>
    <row r="1069" ht="13.5">
      <c r="AB1069" s="2"/>
    </row>
    <row r="1070" ht="13.5">
      <c r="AB1070" s="2"/>
    </row>
    <row r="1071" ht="13.5">
      <c r="AB1071" s="2"/>
    </row>
    <row r="1072" ht="13.5">
      <c r="AB1072" s="2"/>
    </row>
    <row r="1073" ht="13.5">
      <c r="AB1073" s="2"/>
    </row>
    <row r="1074" ht="13.5">
      <c r="AB1074" s="2"/>
    </row>
    <row r="1075" ht="13.5">
      <c r="AB1075" s="2"/>
    </row>
    <row r="1076" ht="13.5">
      <c r="AB1076" s="2"/>
    </row>
    <row r="1077" ht="13.5">
      <c r="AB1077" s="2"/>
    </row>
    <row r="1078" ht="13.5">
      <c r="AB1078" s="2"/>
    </row>
    <row r="1079" ht="13.5">
      <c r="AB1079" s="2"/>
    </row>
    <row r="1080" ht="13.5">
      <c r="AB1080" s="2"/>
    </row>
    <row r="1081" ht="13.5">
      <c r="AB1081" s="2"/>
    </row>
    <row r="1082" ht="13.5">
      <c r="AB1082" s="2"/>
    </row>
    <row r="1083" ht="13.5">
      <c r="AB1083" s="2"/>
    </row>
    <row r="1084" ht="13.5">
      <c r="AB1084" s="2"/>
    </row>
    <row r="1085" ht="13.5">
      <c r="AB1085" s="2"/>
    </row>
    <row r="1086" ht="13.5">
      <c r="AB1086" s="2"/>
    </row>
    <row r="1087" ht="13.5">
      <c r="AB1087" s="2"/>
    </row>
    <row r="1088" ht="13.5">
      <c r="AB1088" s="2"/>
    </row>
    <row r="1089" ht="13.5">
      <c r="AB1089" s="2"/>
    </row>
    <row r="1090" ht="13.5">
      <c r="AB1090" s="2"/>
    </row>
    <row r="1091" ht="13.5">
      <c r="AB1091" s="2"/>
    </row>
    <row r="1092" ht="13.5">
      <c r="AB1092" s="2"/>
    </row>
    <row r="1093" ht="13.5">
      <c r="AB1093" s="2"/>
    </row>
    <row r="1094" ht="13.5">
      <c r="AB1094" s="2"/>
    </row>
    <row r="1095" ht="13.5">
      <c r="AB1095" s="2"/>
    </row>
    <row r="1096" ht="13.5">
      <c r="AB1096" s="2"/>
    </row>
    <row r="1097" ht="13.5">
      <c r="AB1097" s="2"/>
    </row>
    <row r="1098" ht="13.5">
      <c r="AB1098" s="2"/>
    </row>
    <row r="1099" ht="13.5">
      <c r="AB1099" s="2"/>
    </row>
    <row r="1100" ht="13.5">
      <c r="AB1100" s="2"/>
    </row>
    <row r="1101" ht="13.5">
      <c r="AB1101" s="2"/>
    </row>
    <row r="1102" ht="13.5">
      <c r="AB1102" s="2"/>
    </row>
    <row r="1103" ht="13.5">
      <c r="AB1103" s="2"/>
    </row>
    <row r="1104" ht="13.5">
      <c r="AB1104" s="2"/>
    </row>
    <row r="1105" ht="13.5">
      <c r="AB1105" s="2"/>
    </row>
    <row r="1106" ht="13.5">
      <c r="AB1106" s="2"/>
    </row>
    <row r="1107" ht="13.5">
      <c r="AB1107" s="2"/>
    </row>
    <row r="1108" ht="13.5">
      <c r="AB1108" s="2"/>
    </row>
    <row r="1109" ht="13.5">
      <c r="AB1109" s="2"/>
    </row>
    <row r="1110" ht="13.5">
      <c r="AB1110" s="2"/>
    </row>
    <row r="1111" ht="13.5">
      <c r="AB1111" s="2"/>
    </row>
    <row r="1112" ht="13.5">
      <c r="AB1112" s="2"/>
    </row>
    <row r="1113" ht="13.5">
      <c r="AB1113" s="2"/>
    </row>
    <row r="1114" ht="13.5">
      <c r="AB1114" s="2"/>
    </row>
    <row r="1115" ht="13.5">
      <c r="AB1115" s="2"/>
    </row>
    <row r="1116" ht="13.5">
      <c r="AB1116" s="2"/>
    </row>
    <row r="1117" ht="13.5">
      <c r="AB1117" s="2"/>
    </row>
    <row r="1118" ht="13.5">
      <c r="AB1118" s="2"/>
    </row>
    <row r="1119" ht="13.5">
      <c r="AB1119" s="2"/>
    </row>
    <row r="1120" ht="13.5">
      <c r="AB1120" s="2"/>
    </row>
    <row r="1121" ht="13.5">
      <c r="AB1121" s="2"/>
    </row>
    <row r="1122" ht="13.5">
      <c r="AB1122" s="2"/>
    </row>
    <row r="1123" ht="13.5">
      <c r="AB1123" s="2"/>
    </row>
    <row r="1124" ht="13.5">
      <c r="AB1124" s="2"/>
    </row>
    <row r="1125" ht="13.5">
      <c r="AB1125" s="2"/>
    </row>
    <row r="1126" ht="13.5">
      <c r="AB1126" s="2"/>
    </row>
    <row r="1127" ht="13.5">
      <c r="AB1127" s="2"/>
    </row>
    <row r="1128" ht="13.5">
      <c r="AB1128" s="2"/>
    </row>
    <row r="1129" ht="13.5">
      <c r="AB1129" s="2"/>
    </row>
    <row r="1130" ht="13.5">
      <c r="AB1130" s="2"/>
    </row>
    <row r="1131" ht="13.5">
      <c r="AB1131" s="2"/>
    </row>
    <row r="1132" ht="13.5">
      <c r="AB1132" s="2"/>
    </row>
    <row r="1133" ht="13.5">
      <c r="AB1133" s="2"/>
    </row>
    <row r="1134" ht="13.5">
      <c r="AB1134" s="2"/>
    </row>
    <row r="1135" ht="13.5">
      <c r="AB1135" s="2"/>
    </row>
    <row r="1136" ht="13.5">
      <c r="AB1136" s="2"/>
    </row>
    <row r="1137" ht="13.5">
      <c r="AB1137" s="2"/>
    </row>
    <row r="1138" ht="13.5">
      <c r="AB1138" s="2"/>
    </row>
    <row r="1139" ht="13.5">
      <c r="AB1139" s="2"/>
    </row>
    <row r="1140" ht="13.5">
      <c r="AB1140" s="2"/>
    </row>
    <row r="1141" ht="13.5">
      <c r="AB1141" s="2"/>
    </row>
    <row r="1142" ht="13.5">
      <c r="AB1142" s="2"/>
    </row>
    <row r="1143" ht="13.5">
      <c r="AB1143" s="2"/>
    </row>
    <row r="1144" ht="13.5">
      <c r="AB1144" s="2"/>
    </row>
    <row r="1145" ht="13.5">
      <c r="AB1145" s="2"/>
    </row>
    <row r="1146" ht="13.5">
      <c r="AB1146" s="2"/>
    </row>
    <row r="1147" ht="13.5">
      <c r="AB1147" s="2"/>
    </row>
    <row r="1148" ht="13.5">
      <c r="AB1148" s="2"/>
    </row>
    <row r="1149" ht="13.5">
      <c r="AB1149" s="2"/>
    </row>
    <row r="1150" ht="13.5">
      <c r="AB1150" s="2"/>
    </row>
    <row r="1151" ht="13.5">
      <c r="AB1151" s="2"/>
    </row>
    <row r="1152" ht="13.5">
      <c r="AB1152" s="2"/>
    </row>
    <row r="1153" ht="13.5">
      <c r="AB1153" s="2"/>
    </row>
    <row r="1154" ht="13.5">
      <c r="AB1154" s="2"/>
    </row>
    <row r="1155" ht="13.5">
      <c r="AB1155" s="2"/>
    </row>
    <row r="1156" ht="13.5">
      <c r="AB1156" s="2"/>
    </row>
    <row r="1157" ht="13.5">
      <c r="AB1157" s="2"/>
    </row>
    <row r="1158" ht="13.5">
      <c r="AB1158" s="2"/>
    </row>
    <row r="1159" ht="13.5">
      <c r="AB1159" s="2"/>
    </row>
    <row r="1160" ht="13.5">
      <c r="AB1160" s="2"/>
    </row>
    <row r="1161" ht="13.5">
      <c r="AB1161" s="2"/>
    </row>
    <row r="1162" ht="13.5">
      <c r="AB1162" s="2"/>
    </row>
    <row r="1163" ht="13.5">
      <c r="AB1163" s="2"/>
    </row>
    <row r="1164" ht="13.5">
      <c r="AB1164" s="2"/>
    </row>
    <row r="1165" ht="13.5">
      <c r="AB1165" s="2"/>
    </row>
    <row r="1166" ht="13.5">
      <c r="AB1166" s="2"/>
    </row>
    <row r="1167" ht="13.5">
      <c r="AB1167" s="2"/>
    </row>
    <row r="1168" ht="13.5">
      <c r="AB1168" s="2"/>
    </row>
    <row r="1169" ht="13.5">
      <c r="AB1169" s="2"/>
    </row>
    <row r="1170" ht="13.5">
      <c r="AB1170" s="2"/>
    </row>
    <row r="1171" ht="13.5">
      <c r="AB1171" s="2"/>
    </row>
    <row r="1172" ht="13.5">
      <c r="AB1172" s="2"/>
    </row>
    <row r="1173" ht="13.5">
      <c r="AB1173" s="2"/>
    </row>
    <row r="1174" ht="13.5">
      <c r="AB1174" s="2"/>
    </row>
    <row r="1175" ht="13.5">
      <c r="AB1175" s="2"/>
    </row>
    <row r="1176" ht="13.5">
      <c r="AB1176" s="2"/>
    </row>
    <row r="1177" ht="13.5">
      <c r="AB1177" s="2"/>
    </row>
    <row r="1178" ht="13.5">
      <c r="AB1178" s="2"/>
    </row>
    <row r="1179" ht="13.5">
      <c r="AB1179" s="2"/>
    </row>
    <row r="1180" ht="13.5">
      <c r="AB1180" s="2"/>
    </row>
    <row r="1181" ht="13.5">
      <c r="AB1181" s="2"/>
    </row>
    <row r="1182" ht="13.5">
      <c r="AB1182" s="2"/>
    </row>
    <row r="1183" ht="13.5">
      <c r="AB1183" s="2"/>
    </row>
    <row r="1184" ht="13.5">
      <c r="AB1184" s="2"/>
    </row>
    <row r="1185" ht="13.5">
      <c r="AB1185" s="2"/>
    </row>
    <row r="1186" ht="13.5">
      <c r="AB1186" s="2"/>
    </row>
    <row r="1187" ht="13.5">
      <c r="AB1187" s="2"/>
    </row>
    <row r="1188" ht="13.5">
      <c r="AB1188" s="2"/>
    </row>
    <row r="1189" ht="13.5">
      <c r="AB1189" s="2"/>
    </row>
    <row r="1190" ht="13.5">
      <c r="AB1190" s="2"/>
    </row>
    <row r="1191" ht="13.5">
      <c r="AB1191" s="2"/>
    </row>
    <row r="1192" ht="13.5">
      <c r="AB1192" s="2"/>
    </row>
    <row r="1193" ht="13.5">
      <c r="AB1193" s="2"/>
    </row>
    <row r="1194" ht="13.5">
      <c r="AB1194" s="2"/>
    </row>
    <row r="1195" ht="13.5">
      <c r="AB1195" s="2"/>
    </row>
    <row r="1196" ht="13.5">
      <c r="AB1196" s="2"/>
    </row>
    <row r="1197" ht="13.5">
      <c r="AB1197" s="2"/>
    </row>
    <row r="1198" ht="13.5">
      <c r="AB1198" s="2"/>
    </row>
    <row r="1199" ht="13.5">
      <c r="AB1199" s="2"/>
    </row>
    <row r="1200" ht="13.5">
      <c r="AB1200" s="2"/>
    </row>
    <row r="1201" ht="13.5">
      <c r="AB1201" s="2"/>
    </row>
    <row r="1202" ht="13.5">
      <c r="AB1202" s="2"/>
    </row>
    <row r="1203" ht="13.5">
      <c r="AB1203" s="2"/>
    </row>
    <row r="1204" ht="13.5">
      <c r="AB1204" s="2"/>
    </row>
    <row r="1205" ht="13.5">
      <c r="AB1205" s="2"/>
    </row>
    <row r="1206" ht="13.5">
      <c r="AB1206" s="2"/>
    </row>
    <row r="1207" ht="13.5">
      <c r="AB1207" s="2"/>
    </row>
    <row r="1208" ht="13.5">
      <c r="AB1208" s="2"/>
    </row>
    <row r="1209" ht="13.5">
      <c r="AB1209" s="2"/>
    </row>
    <row r="1210" ht="13.5">
      <c r="AB1210" s="2"/>
    </row>
    <row r="1211" ht="13.5">
      <c r="AB1211" s="2"/>
    </row>
    <row r="1212" ht="13.5">
      <c r="AB1212" s="2"/>
    </row>
    <row r="1213" ht="13.5">
      <c r="AB1213" s="2"/>
    </row>
    <row r="1214" ht="13.5">
      <c r="AB1214" s="2"/>
    </row>
    <row r="1215" ht="13.5">
      <c r="AB1215" s="2"/>
    </row>
    <row r="1216" ht="13.5">
      <c r="AB1216" s="2"/>
    </row>
    <row r="1217" ht="13.5">
      <c r="AB1217" s="2"/>
    </row>
    <row r="1218" ht="13.5">
      <c r="AB1218" s="2"/>
    </row>
    <row r="1219" ht="13.5">
      <c r="AB1219" s="2"/>
    </row>
    <row r="1220" ht="13.5">
      <c r="AB1220" s="2"/>
    </row>
    <row r="1221" ht="13.5">
      <c r="AB1221" s="2"/>
    </row>
    <row r="1222" ht="13.5">
      <c r="AB1222" s="2"/>
    </row>
    <row r="1223" ht="13.5">
      <c r="AB1223" s="2"/>
    </row>
    <row r="1224" ht="13.5">
      <c r="AB1224" s="2"/>
    </row>
    <row r="1225" ht="13.5">
      <c r="AB1225" s="2"/>
    </row>
    <row r="1226" ht="13.5">
      <c r="AB1226" s="2"/>
    </row>
    <row r="1227" ht="13.5">
      <c r="AB1227" s="2"/>
    </row>
    <row r="1228" ht="13.5">
      <c r="AB1228" s="2"/>
    </row>
    <row r="1229" ht="13.5">
      <c r="AB1229" s="2"/>
    </row>
    <row r="1230" ht="13.5">
      <c r="AB1230" s="2"/>
    </row>
    <row r="1231" ht="13.5">
      <c r="AB1231" s="2"/>
    </row>
    <row r="1232" ht="13.5">
      <c r="AB1232" s="2"/>
    </row>
    <row r="1233" ht="13.5">
      <c r="AB1233" s="2"/>
    </row>
    <row r="1234" ht="13.5">
      <c r="AB1234" s="2"/>
    </row>
    <row r="1235" ht="13.5">
      <c r="AB1235" s="2"/>
    </row>
    <row r="1236" ht="13.5">
      <c r="AB1236" s="2"/>
    </row>
    <row r="1237" ht="13.5">
      <c r="AB1237" s="2"/>
    </row>
    <row r="1238" ht="13.5">
      <c r="AB1238" s="2"/>
    </row>
    <row r="1239" ht="13.5">
      <c r="AB1239" s="2"/>
    </row>
    <row r="1240" ht="13.5">
      <c r="AB1240" s="2"/>
    </row>
    <row r="1241" ht="13.5">
      <c r="AB1241" s="2"/>
    </row>
    <row r="1242" ht="13.5">
      <c r="AB1242" s="2"/>
    </row>
    <row r="1243" ht="13.5">
      <c r="AB1243" s="2"/>
    </row>
    <row r="1244" ht="13.5">
      <c r="AB1244" s="2"/>
    </row>
    <row r="1245" ht="13.5">
      <c r="AB1245" s="2"/>
    </row>
    <row r="1246" ht="13.5">
      <c r="AB1246" s="2"/>
    </row>
    <row r="1247" ht="13.5">
      <c r="AB1247" s="2"/>
    </row>
    <row r="1248" ht="13.5">
      <c r="AB1248" s="2"/>
    </row>
    <row r="1249" ht="13.5">
      <c r="AB1249" s="2"/>
    </row>
    <row r="1250" ht="13.5">
      <c r="AB1250" s="2"/>
    </row>
    <row r="1251" ht="13.5">
      <c r="AB1251" s="2"/>
    </row>
    <row r="1252" ht="13.5">
      <c r="AB1252" s="2"/>
    </row>
    <row r="1253" ht="13.5">
      <c r="AB1253" s="2"/>
    </row>
    <row r="1254" ht="13.5">
      <c r="AB1254" s="2"/>
    </row>
    <row r="1255" ht="13.5">
      <c r="AB1255" s="2"/>
    </row>
    <row r="1256" ht="13.5">
      <c r="AB1256" s="2"/>
    </row>
    <row r="1257" ht="13.5">
      <c r="AB1257" s="2"/>
    </row>
    <row r="1258" ht="13.5">
      <c r="AB1258" s="2"/>
    </row>
    <row r="1259" ht="13.5">
      <c r="AB1259" s="2"/>
    </row>
    <row r="1260" ht="13.5">
      <c r="AB1260" s="2"/>
    </row>
    <row r="1261" ht="13.5">
      <c r="AB1261" s="2"/>
    </row>
    <row r="1262" ht="13.5">
      <c r="AB1262" s="2"/>
    </row>
    <row r="1263" ht="13.5">
      <c r="AB1263" s="2"/>
    </row>
    <row r="1264" ht="13.5">
      <c r="AB1264" s="2"/>
    </row>
    <row r="1265" ht="13.5">
      <c r="AB1265" s="2"/>
    </row>
    <row r="1266" ht="13.5">
      <c r="AB1266" s="2"/>
    </row>
    <row r="1267" ht="13.5">
      <c r="AB1267" s="2"/>
    </row>
    <row r="1268" ht="13.5">
      <c r="AB1268" s="2"/>
    </row>
    <row r="1269" ht="13.5">
      <c r="AB1269" s="2"/>
    </row>
    <row r="1270" ht="13.5">
      <c r="AB1270" s="2"/>
    </row>
    <row r="1271" ht="13.5">
      <c r="AB1271" s="2"/>
    </row>
    <row r="1272" ht="13.5">
      <c r="AB1272" s="2"/>
    </row>
    <row r="1273" ht="13.5">
      <c r="AB1273" s="2"/>
    </row>
    <row r="1274" ht="13.5">
      <c r="AB1274" s="2"/>
    </row>
    <row r="1275" ht="13.5">
      <c r="AB1275" s="2"/>
    </row>
    <row r="1276" ht="13.5">
      <c r="AB1276" s="2"/>
    </row>
    <row r="1277" ht="13.5">
      <c r="AB1277" s="2"/>
    </row>
    <row r="1278" ht="13.5">
      <c r="AB1278" s="2"/>
    </row>
    <row r="1279" ht="13.5">
      <c r="AB1279" s="2"/>
    </row>
    <row r="1280" ht="13.5">
      <c r="AB1280" s="2"/>
    </row>
    <row r="1281" ht="13.5">
      <c r="AB1281" s="2"/>
    </row>
    <row r="1282" ht="13.5">
      <c r="AB1282" s="2"/>
    </row>
    <row r="1283" ht="13.5">
      <c r="AB1283" s="2"/>
    </row>
    <row r="1284" ht="13.5">
      <c r="AB1284" s="2"/>
    </row>
    <row r="1285" ht="13.5">
      <c r="AB1285" s="2"/>
    </row>
    <row r="1286" ht="13.5">
      <c r="AB1286" s="2"/>
    </row>
    <row r="1287" ht="13.5">
      <c r="AB1287" s="2"/>
    </row>
    <row r="1288" ht="13.5">
      <c r="AB1288" s="2"/>
    </row>
    <row r="1289" ht="13.5">
      <c r="AB1289" s="2"/>
    </row>
    <row r="1290" ht="13.5">
      <c r="AB1290" s="2"/>
    </row>
    <row r="1291" ht="13.5">
      <c r="AB1291" s="2"/>
    </row>
    <row r="1292" ht="13.5">
      <c r="AB1292" s="2"/>
    </row>
    <row r="1293" ht="13.5">
      <c r="AB1293" s="2"/>
    </row>
    <row r="1294" ht="13.5">
      <c r="AB1294" s="2"/>
    </row>
    <row r="1295" ht="13.5">
      <c r="AB1295" s="2"/>
    </row>
    <row r="1296" ht="13.5">
      <c r="AB1296" s="2"/>
    </row>
    <row r="1297" ht="13.5">
      <c r="AB1297" s="2"/>
    </row>
    <row r="1298" ht="13.5">
      <c r="AB1298" s="2"/>
    </row>
    <row r="1299" ht="13.5">
      <c r="AB1299" s="2"/>
    </row>
    <row r="1300" ht="13.5">
      <c r="AB1300" s="2"/>
    </row>
    <row r="1301" ht="13.5">
      <c r="AB1301" s="2"/>
    </row>
    <row r="1302" ht="13.5">
      <c r="AB1302" s="2"/>
    </row>
    <row r="1303" ht="13.5">
      <c r="AB1303" s="2"/>
    </row>
    <row r="1304" ht="13.5">
      <c r="AB1304" s="2"/>
    </row>
    <row r="1307" ht="13.5">
      <c r="AB1307" s="2"/>
    </row>
    <row r="1308" ht="13.5">
      <c r="AB1308" s="2"/>
    </row>
    <row r="1309" ht="13.5">
      <c r="AB1309" s="2"/>
    </row>
    <row r="1310" ht="13.5">
      <c r="AB1310" s="2"/>
    </row>
  </sheetData>
  <sheetProtection/>
  <printOptions gridLines="1" horizontalCentered="1"/>
  <pageMargins left="0.2362204724409449" right="0.2755905511811024" top="0.3937007874015748" bottom="0.4330708661417323" header="0.1968503937007874" footer="0.15748031496062992"/>
  <pageSetup horizontalDpi="300" verticalDpi="300" orientation="landscape" paperSize="9" scale="75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D4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15" customWidth="1"/>
    <col min="2" max="2" width="4.57421875" style="116" customWidth="1"/>
    <col min="3" max="3" width="4.00390625" style="115" customWidth="1"/>
    <col min="4" max="4" width="68.57421875" style="120" customWidth="1"/>
    <col min="5" max="16384" width="9.140625" style="115" customWidth="1"/>
  </cols>
  <sheetData>
    <row r="2" spans="2:3" ht="15">
      <c r="B2" s="116">
        <v>11</v>
      </c>
      <c r="C2" s="118" t="s">
        <v>441</v>
      </c>
    </row>
    <row r="3" spans="3:4" ht="30.75">
      <c r="C3" s="114"/>
      <c r="D3" s="119" t="s">
        <v>454</v>
      </c>
    </row>
    <row r="4" spans="3:4" ht="60.75">
      <c r="C4" s="114"/>
      <c r="D4" s="119" t="s">
        <v>453</v>
      </c>
    </row>
    <row r="5" ht="15">
      <c r="C5" s="114"/>
    </row>
    <row r="6" spans="2:3" ht="15">
      <c r="B6" s="116">
        <v>31</v>
      </c>
      <c r="C6" s="118" t="s">
        <v>440</v>
      </c>
    </row>
    <row r="7" spans="3:4" ht="60">
      <c r="C7" s="114"/>
      <c r="D7" s="119" t="s">
        <v>438</v>
      </c>
    </row>
    <row r="8" spans="3:4" ht="30">
      <c r="C8" s="114"/>
      <c r="D8" s="119" t="s">
        <v>439</v>
      </c>
    </row>
    <row r="9" ht="15">
      <c r="C9" s="114"/>
    </row>
    <row r="10" spans="2:3" ht="15">
      <c r="B10" s="116">
        <v>4</v>
      </c>
      <c r="C10" s="118" t="s">
        <v>442</v>
      </c>
    </row>
    <row r="11" spans="3:4" ht="45">
      <c r="C11" s="114"/>
      <c r="D11" s="119" t="s">
        <v>455</v>
      </c>
    </row>
    <row r="12" spans="3:4" ht="15.75">
      <c r="C12" s="114"/>
      <c r="D12" s="119" t="s">
        <v>456</v>
      </c>
    </row>
    <row r="13" spans="2:4" ht="15">
      <c r="B13" s="121"/>
      <c r="C13" s="122"/>
      <c r="D13" s="123"/>
    </row>
    <row r="14" spans="2:4" ht="15">
      <c r="B14" s="121">
        <v>41</v>
      </c>
      <c r="C14" s="122"/>
      <c r="D14" s="123" t="s">
        <v>425</v>
      </c>
    </row>
    <row r="15" spans="2:4" ht="15">
      <c r="B15" s="121">
        <v>42</v>
      </c>
      <c r="C15" s="122"/>
      <c r="D15" s="123" t="s">
        <v>426</v>
      </c>
    </row>
    <row r="16" spans="2:4" ht="15">
      <c r="B16" s="121"/>
      <c r="C16" s="122"/>
      <c r="D16" s="124"/>
    </row>
    <row r="17" spans="2:4" ht="15">
      <c r="B17" s="121">
        <v>5</v>
      </c>
      <c r="C17" s="125" t="s">
        <v>444</v>
      </c>
      <c r="D17" s="124"/>
    </row>
    <row r="18" spans="2:4" ht="60">
      <c r="B18" s="121"/>
      <c r="C18" s="122"/>
      <c r="D18" s="123" t="s">
        <v>443</v>
      </c>
    </row>
    <row r="19" spans="2:4" ht="15">
      <c r="B19" s="121"/>
      <c r="C19" s="122"/>
      <c r="D19" s="124"/>
    </row>
    <row r="20" spans="2:4" ht="30">
      <c r="B20" s="117">
        <v>50</v>
      </c>
      <c r="C20" s="122"/>
      <c r="D20" s="123" t="s">
        <v>427</v>
      </c>
    </row>
    <row r="21" spans="2:4" ht="15.75">
      <c r="B21" s="117">
        <v>51</v>
      </c>
      <c r="C21" s="122"/>
      <c r="D21" s="123" t="s">
        <v>428</v>
      </c>
    </row>
    <row r="22" spans="2:4" ht="30">
      <c r="B22" s="117">
        <v>52</v>
      </c>
      <c r="C22" s="122"/>
      <c r="D22" s="123" t="s">
        <v>429</v>
      </c>
    </row>
    <row r="23" spans="2:4" ht="15.75">
      <c r="B23" s="117" t="s">
        <v>178</v>
      </c>
      <c r="C23" s="122"/>
      <c r="D23" s="123" t="s">
        <v>458</v>
      </c>
    </row>
    <row r="24" spans="2:4" ht="15.75">
      <c r="B24" s="117">
        <v>54</v>
      </c>
      <c r="C24" s="122"/>
      <c r="D24" s="123" t="s">
        <v>430</v>
      </c>
    </row>
    <row r="25" spans="2:4" ht="15.75">
      <c r="B25" s="117">
        <v>55</v>
      </c>
      <c r="C25" s="122"/>
      <c r="D25" s="123" t="s">
        <v>431</v>
      </c>
    </row>
    <row r="26" spans="2:4" ht="15">
      <c r="B26" s="121"/>
      <c r="C26" s="122"/>
      <c r="D26" s="124"/>
    </row>
    <row r="27" spans="2:4" ht="15.75">
      <c r="B27" s="121">
        <v>6</v>
      </c>
      <c r="C27" s="122" t="s">
        <v>447</v>
      </c>
      <c r="D27" s="124"/>
    </row>
    <row r="28" spans="2:4" ht="30">
      <c r="B28" s="121"/>
      <c r="C28" s="122"/>
      <c r="D28" s="123" t="s">
        <v>445</v>
      </c>
    </row>
    <row r="29" spans="2:4" ht="31.5">
      <c r="B29" s="121"/>
      <c r="C29" s="126"/>
      <c r="D29" s="127" t="s">
        <v>446</v>
      </c>
    </row>
    <row r="30" spans="2:4" ht="15">
      <c r="B30" s="121"/>
      <c r="C30" s="122"/>
      <c r="D30" s="124"/>
    </row>
    <row r="31" spans="2:4" ht="15">
      <c r="B31" s="121">
        <v>61</v>
      </c>
      <c r="C31" s="122"/>
      <c r="D31" s="123" t="s">
        <v>432</v>
      </c>
    </row>
    <row r="32" spans="2:4" ht="15">
      <c r="B32" s="121">
        <v>62</v>
      </c>
      <c r="C32" s="122"/>
      <c r="D32" s="123" t="s">
        <v>433</v>
      </c>
    </row>
    <row r="33" spans="2:4" ht="15">
      <c r="B33" s="121"/>
      <c r="C33" s="122"/>
      <c r="D33" s="124"/>
    </row>
    <row r="34" spans="2:4" ht="15">
      <c r="B34" s="121">
        <v>71</v>
      </c>
      <c r="C34" s="125" t="s">
        <v>450</v>
      </c>
      <c r="D34" s="124"/>
    </row>
    <row r="35" spans="2:4" ht="30">
      <c r="B35" s="121"/>
      <c r="C35" s="122"/>
      <c r="D35" s="123" t="s">
        <v>448</v>
      </c>
    </row>
    <row r="36" spans="2:4" ht="30">
      <c r="B36" s="121"/>
      <c r="C36" s="122"/>
      <c r="D36" s="123" t="s">
        <v>449</v>
      </c>
    </row>
    <row r="37" spans="2:4" ht="75">
      <c r="B37" s="121"/>
      <c r="C37" s="122"/>
      <c r="D37" s="123" t="s">
        <v>457</v>
      </c>
    </row>
    <row r="38" spans="2:4" ht="15">
      <c r="B38" s="121"/>
      <c r="C38" s="122"/>
      <c r="D38" s="124"/>
    </row>
    <row r="39" spans="2:4" ht="15">
      <c r="B39" s="121">
        <v>8</v>
      </c>
      <c r="C39" s="125" t="s">
        <v>452</v>
      </c>
      <c r="D39" s="124"/>
    </row>
    <row r="40" spans="2:4" ht="30">
      <c r="B40" s="121"/>
      <c r="C40" s="122"/>
      <c r="D40" s="123" t="s">
        <v>451</v>
      </c>
    </row>
    <row r="41" spans="2:4" ht="15">
      <c r="B41" s="121"/>
      <c r="C41" s="122"/>
      <c r="D41" s="124"/>
    </row>
    <row r="42" spans="2:4" ht="15.75">
      <c r="B42" s="117">
        <v>81</v>
      </c>
      <c r="C42" s="122"/>
      <c r="D42" s="123" t="s">
        <v>434</v>
      </c>
    </row>
    <row r="43" spans="2:4" ht="15.75">
      <c r="B43" s="117">
        <v>82</v>
      </c>
      <c r="C43" s="122"/>
      <c r="D43" s="123" t="s">
        <v>435</v>
      </c>
    </row>
    <row r="44" spans="2:4" ht="15.75">
      <c r="B44" s="117">
        <v>83</v>
      </c>
      <c r="C44" s="122"/>
      <c r="D44" s="123" t="s">
        <v>436</v>
      </c>
    </row>
    <row r="45" spans="2:4" ht="15.75">
      <c r="B45" s="117">
        <v>84</v>
      </c>
      <c r="C45" s="122"/>
      <c r="D45" s="123" t="s">
        <v>437</v>
      </c>
    </row>
    <row r="46" spans="2:4" ht="15">
      <c r="B46" s="121"/>
      <c r="C46" s="122"/>
      <c r="D46" s="124"/>
    </row>
    <row r="47" spans="2:4" ht="15">
      <c r="B47" s="121"/>
      <c r="C47" s="128"/>
      <c r="D47" s="124"/>
    </row>
    <row r="48" spans="2:4" ht="15">
      <c r="B48" s="121"/>
      <c r="C48" s="128"/>
      <c r="D48" s="124"/>
    </row>
    <row r="49" spans="2:4" ht="15">
      <c r="B49" s="121"/>
      <c r="C49" s="128"/>
      <c r="D49" s="124"/>
    </row>
  </sheetData>
  <sheetProtection/>
  <printOptions/>
  <pageMargins left="0.16" right="0.16" top="0.41" bottom="0.31" header="0.2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2:C40"/>
  <sheetViews>
    <sheetView zoomScalePageLayoutView="0" workbookViewId="0" topLeftCell="A19">
      <selection activeCell="I12" sqref="I12"/>
    </sheetView>
  </sheetViews>
  <sheetFormatPr defaultColWidth="9.140625" defaultRowHeight="15"/>
  <cols>
    <col min="1" max="1" width="7.00390625" style="0" customWidth="1"/>
    <col min="2" max="2" width="6.57421875" style="0" customWidth="1"/>
  </cols>
  <sheetData>
    <row r="2" spans="2:3" ht="15">
      <c r="B2" s="187"/>
      <c r="C2" s="187" t="s">
        <v>504</v>
      </c>
    </row>
    <row r="3" s="188" customFormat="1" ht="15"/>
    <row r="4" spans="2:3" s="188" customFormat="1" ht="15">
      <c r="B4" s="186"/>
      <c r="C4" s="186" t="s">
        <v>502</v>
      </c>
    </row>
    <row r="5" s="188" customFormat="1" ht="15">
      <c r="B5" s="189"/>
    </row>
    <row r="6" spans="2:3" s="188" customFormat="1" ht="15">
      <c r="B6" s="186"/>
      <c r="C6" s="186" t="s">
        <v>505</v>
      </c>
    </row>
    <row r="7" s="188" customFormat="1" ht="15">
      <c r="B7" s="189" t="s">
        <v>506</v>
      </c>
    </row>
    <row r="8" s="188" customFormat="1" ht="15">
      <c r="B8" s="189" t="s">
        <v>507</v>
      </c>
    </row>
    <row r="9" s="188" customFormat="1" ht="15">
      <c r="B9" s="189"/>
    </row>
    <row r="10" s="188" customFormat="1" ht="15.75">
      <c r="C10" s="186" t="s">
        <v>512</v>
      </c>
    </row>
    <row r="11" s="188" customFormat="1" ht="15">
      <c r="B11" s="186" t="s">
        <v>508</v>
      </c>
    </row>
    <row r="12" s="188" customFormat="1" ht="15">
      <c r="B12" s="186" t="s">
        <v>509</v>
      </c>
    </row>
    <row r="13" s="188" customFormat="1" ht="15">
      <c r="B13" s="186" t="s">
        <v>510</v>
      </c>
    </row>
    <row r="14" s="188" customFormat="1" ht="15">
      <c r="B14" s="186" t="s">
        <v>511</v>
      </c>
    </row>
    <row r="15" spans="2:3" s="188" customFormat="1" ht="15.75">
      <c r="B15" s="186"/>
      <c r="C15" s="188" t="s">
        <v>513</v>
      </c>
    </row>
    <row r="16" s="188" customFormat="1" ht="15">
      <c r="B16" s="186" t="s">
        <v>514</v>
      </c>
    </row>
    <row r="17" s="188" customFormat="1" ht="15">
      <c r="B17" s="189"/>
    </row>
    <row r="18" s="188" customFormat="1" ht="15">
      <c r="C18" s="186" t="s">
        <v>516</v>
      </c>
    </row>
    <row r="19" spans="2:3" s="188" customFormat="1" ht="15">
      <c r="B19" s="188" t="s">
        <v>515</v>
      </c>
      <c r="C19" s="189"/>
    </row>
    <row r="20" s="188" customFormat="1" ht="15">
      <c r="C20" s="189"/>
    </row>
    <row r="21" s="188" customFormat="1" ht="15.75">
      <c r="C21" s="186" t="s">
        <v>517</v>
      </c>
    </row>
    <row r="22" spans="2:3" s="188" customFormat="1" ht="15">
      <c r="B22" s="188" t="s">
        <v>518</v>
      </c>
      <c r="C22" s="189"/>
    </row>
    <row r="23" spans="2:3" s="188" customFormat="1" ht="15">
      <c r="B23" s="188" t="s">
        <v>519</v>
      </c>
      <c r="C23" s="189"/>
    </row>
    <row r="24" s="188" customFormat="1" ht="15">
      <c r="C24" s="189"/>
    </row>
    <row r="25" s="188" customFormat="1" ht="15">
      <c r="C25" s="186" t="s">
        <v>521</v>
      </c>
    </row>
    <row r="26" spans="2:3" s="188" customFormat="1" ht="15">
      <c r="B26" s="188" t="s">
        <v>520</v>
      </c>
      <c r="C26" s="189"/>
    </row>
    <row r="27" s="188" customFormat="1" ht="15">
      <c r="C27" s="189"/>
    </row>
    <row r="28" s="188" customFormat="1" ht="15">
      <c r="C28" s="186" t="s">
        <v>522</v>
      </c>
    </row>
    <row r="29" spans="2:3" s="188" customFormat="1" ht="15">
      <c r="B29" s="188" t="s">
        <v>523</v>
      </c>
      <c r="C29" s="189"/>
    </row>
    <row r="30" spans="2:3" s="188" customFormat="1" ht="15">
      <c r="B30" s="188" t="s">
        <v>524</v>
      </c>
      <c r="C30" s="189"/>
    </row>
    <row r="31" s="188" customFormat="1" ht="15">
      <c r="C31" s="189"/>
    </row>
    <row r="32" s="188" customFormat="1" ht="15">
      <c r="C32" s="186" t="s">
        <v>525</v>
      </c>
    </row>
    <row r="33" spans="2:3" s="188" customFormat="1" ht="15">
      <c r="B33" s="188" t="s">
        <v>526</v>
      </c>
      <c r="C33" s="189"/>
    </row>
    <row r="34" s="188" customFormat="1" ht="15">
      <c r="C34" s="189"/>
    </row>
    <row r="35" s="188" customFormat="1" ht="15">
      <c r="C35" s="186" t="s">
        <v>527</v>
      </c>
    </row>
    <row r="36" spans="2:3" s="188" customFormat="1" ht="15">
      <c r="B36" s="188" t="s">
        <v>528</v>
      </c>
      <c r="C36" s="186"/>
    </row>
    <row r="37" spans="2:3" s="188" customFormat="1" ht="15">
      <c r="B37" s="188" t="s">
        <v>529</v>
      </c>
      <c r="C37" s="186"/>
    </row>
    <row r="38" s="188" customFormat="1" ht="15">
      <c r="C38" s="189"/>
    </row>
    <row r="39" s="188" customFormat="1" ht="15">
      <c r="C39" s="186" t="s">
        <v>530</v>
      </c>
    </row>
    <row r="40" s="188" customFormat="1" ht="15">
      <c r="B40" s="188" t="s">
        <v>531</v>
      </c>
    </row>
    <row r="41" s="188" customFormat="1" ht="15"/>
    <row r="42" s="188" customFormat="1" ht="15"/>
    <row r="43" s="188" customFormat="1" ht="15"/>
    <row r="44" s="188" customFormat="1" ht="15"/>
    <row r="45" s="188" customFormat="1" ht="15"/>
    <row r="46" s="188" customFormat="1" ht="15"/>
    <row r="47" s="188" customFormat="1" ht="15"/>
    <row r="48" s="188" customFormat="1" ht="15"/>
    <row r="49" s="188" customFormat="1" ht="15"/>
    <row r="50" s="188" customFormat="1" ht="15"/>
    <row r="51" s="188" customFormat="1" ht="15"/>
    <row r="52" s="188" customFormat="1" ht="15"/>
    <row r="53" s="188" customFormat="1" ht="15"/>
    <row r="54" s="188" customFormat="1" ht="15"/>
    <row r="55" s="188" customFormat="1" ht="15"/>
    <row r="56" s="188" customFormat="1" ht="15"/>
    <row r="57" s="188" customFormat="1" ht="15"/>
    <row r="58" s="188" customFormat="1" ht="15"/>
    <row r="59" s="188" customFormat="1" ht="15"/>
    <row r="60" s="188" customFormat="1" ht="15"/>
    <row r="61" s="188" customFormat="1" ht="15"/>
    <row r="62" s="188" customFormat="1" ht="15"/>
    <row r="63" s="188" customFormat="1" ht="15"/>
    <row r="64" s="188" customFormat="1" ht="15"/>
    <row r="65" s="188" customFormat="1" ht="15"/>
    <row r="66" s="188" customFormat="1" ht="15"/>
    <row r="67" s="188" customFormat="1" ht="15"/>
    <row r="68" s="188" customFormat="1" ht="15"/>
    <row r="69" s="188" customFormat="1" ht="15"/>
    <row r="70" s="188" customFormat="1" ht="15"/>
    <row r="71" s="188" customFormat="1" ht="15"/>
    <row r="72" s="188" customFormat="1" ht="15"/>
    <row r="73" s="188" customFormat="1" ht="15"/>
    <row r="74" s="188" customFormat="1" ht="15"/>
    <row r="75" s="188" customFormat="1" ht="15"/>
    <row r="76" s="188" customFormat="1" ht="15"/>
    <row r="77" s="188" customFormat="1" ht="15"/>
    <row r="78" s="188" customFormat="1" ht="15"/>
    <row r="79" s="188" customFormat="1" ht="15"/>
    <row r="80" s="188" customFormat="1" ht="15"/>
    <row r="81" s="188" customFormat="1" ht="15"/>
    <row r="82" s="188" customFormat="1" ht="15"/>
    <row r="83" s="188" customFormat="1" ht="15"/>
    <row r="84" s="188" customFormat="1" ht="15"/>
    <row r="85" s="188" customFormat="1" ht="15"/>
    <row r="86" s="188" customFormat="1" ht="15"/>
    <row r="87" s="188" customFormat="1" ht="15"/>
    <row r="88" s="188" customFormat="1" ht="15"/>
    <row r="89" s="188" customFormat="1" ht="15"/>
    <row r="90" s="188" customFormat="1" ht="15"/>
    <row r="91" s="188" customFormat="1" ht="15"/>
    <row r="92" s="188" customFormat="1" ht="15"/>
    <row r="93" s="188" customFormat="1" ht="15"/>
    <row r="94" s="188" customFormat="1" ht="15"/>
    <row r="95" s="188" customFormat="1" ht="15"/>
    <row r="96" s="188" customFormat="1" ht="15"/>
    <row r="97" s="188" customFormat="1" ht="15"/>
    <row r="98" s="188" customFormat="1" ht="15"/>
    <row r="99" s="188" customFormat="1" ht="15"/>
    <row r="100" s="188" customFormat="1" ht="15"/>
    <row r="101" s="188" customFormat="1" ht="15"/>
    <row r="102" s="188" customFormat="1" ht="15"/>
    <row r="103" s="188" customFormat="1" ht="15"/>
    <row r="104" s="188" customFormat="1" ht="15"/>
    <row r="105" s="188" customFormat="1" ht="15"/>
    <row r="106" s="188" customFormat="1" ht="15"/>
    <row r="107" s="188" customFormat="1" ht="15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211"/>
  <sheetViews>
    <sheetView zoomScalePageLayoutView="0" workbookViewId="0" topLeftCell="A3">
      <selection activeCell="I12" sqref="I12"/>
    </sheetView>
  </sheetViews>
  <sheetFormatPr defaultColWidth="9.140625" defaultRowHeight="15"/>
  <cols>
    <col min="1" max="3" width="9.140625" style="131" customWidth="1"/>
    <col min="4" max="4" width="60.8515625" style="131" customWidth="1"/>
    <col min="5" max="5" width="9.140625" style="140" customWidth="1"/>
    <col min="6" max="16384" width="9.140625" style="131" customWidth="1"/>
  </cols>
  <sheetData>
    <row r="1" ht="15">
      <c r="B1" s="115"/>
    </row>
    <row r="2" spans="2:6" s="141" customFormat="1" ht="15">
      <c r="B2" s="141" t="s">
        <v>479</v>
      </c>
      <c r="D2" s="142"/>
      <c r="E2" s="142"/>
      <c r="F2" s="143"/>
    </row>
    <row r="3" spans="4:5" s="144" customFormat="1" ht="15">
      <c r="D3" s="145"/>
      <c r="E3" s="141"/>
    </row>
    <row r="4" spans="2:5" s="144" customFormat="1" ht="15">
      <c r="B4" s="129" t="s">
        <v>466</v>
      </c>
      <c r="C4" s="129"/>
      <c r="D4" s="129"/>
      <c r="E4" s="141"/>
    </row>
    <row r="5" spans="2:3" ht="15">
      <c r="B5" s="130"/>
      <c r="C5" s="130"/>
    </row>
    <row r="6" spans="2:4" ht="14.25">
      <c r="B6" s="132" t="s">
        <v>467</v>
      </c>
      <c r="C6" s="132" t="s">
        <v>468</v>
      </c>
      <c r="D6" s="133" t="s">
        <v>469</v>
      </c>
    </row>
    <row r="7" spans="1:4" ht="15.75">
      <c r="A7" s="146"/>
      <c r="B7" s="134">
        <v>1</v>
      </c>
      <c r="C7" s="134"/>
      <c r="D7" s="135" t="s">
        <v>470</v>
      </c>
    </row>
    <row r="8" spans="1:4" ht="15">
      <c r="A8" s="146"/>
      <c r="B8" s="136"/>
      <c r="C8" s="136" t="s">
        <v>137</v>
      </c>
      <c r="D8" s="137" t="s">
        <v>470</v>
      </c>
    </row>
    <row r="9" spans="1:4" ht="30">
      <c r="A9" s="146"/>
      <c r="B9" s="136"/>
      <c r="C9" s="136" t="s">
        <v>138</v>
      </c>
      <c r="D9" s="137" t="s">
        <v>471</v>
      </c>
    </row>
    <row r="10" spans="1:4" ht="15.75">
      <c r="A10" s="146"/>
      <c r="B10" s="134">
        <v>3</v>
      </c>
      <c r="C10" s="134"/>
      <c r="D10" s="135" t="s">
        <v>472</v>
      </c>
    </row>
    <row r="11" spans="1:4" ht="15">
      <c r="A11" s="146"/>
      <c r="B11" s="136"/>
      <c r="C11" s="136" t="s">
        <v>152</v>
      </c>
      <c r="D11" s="137" t="s">
        <v>472</v>
      </c>
    </row>
    <row r="12" spans="1:4" ht="15.75">
      <c r="A12" s="146"/>
      <c r="B12" s="134">
        <v>4</v>
      </c>
      <c r="C12" s="134"/>
      <c r="D12" s="135" t="s">
        <v>425</v>
      </c>
    </row>
    <row r="13" spans="1:4" ht="15">
      <c r="A13" s="146"/>
      <c r="B13" s="136"/>
      <c r="C13" s="136" t="s">
        <v>459</v>
      </c>
      <c r="D13" s="138" t="s">
        <v>425</v>
      </c>
    </row>
    <row r="14" spans="1:4" ht="15">
      <c r="A14" s="146"/>
      <c r="B14" s="136"/>
      <c r="C14" s="136" t="s">
        <v>200</v>
      </c>
      <c r="D14" s="138" t="s">
        <v>426</v>
      </c>
    </row>
    <row r="15" spans="1:4" ht="15.75">
      <c r="A15" s="146"/>
      <c r="B15" s="134">
        <v>5</v>
      </c>
      <c r="C15" s="134"/>
      <c r="D15" s="135" t="s">
        <v>473</v>
      </c>
    </row>
    <row r="16" spans="1:4" ht="30">
      <c r="A16" s="146"/>
      <c r="B16" s="134"/>
      <c r="C16" s="136" t="s">
        <v>345</v>
      </c>
      <c r="D16" s="138" t="s">
        <v>427</v>
      </c>
    </row>
    <row r="17" spans="1:4" ht="15">
      <c r="A17" s="146"/>
      <c r="B17" s="136"/>
      <c r="C17" s="136" t="s">
        <v>460</v>
      </c>
      <c r="D17" s="138" t="s">
        <v>428</v>
      </c>
    </row>
    <row r="18" spans="1:4" ht="15">
      <c r="A18" s="146"/>
      <c r="B18" s="136"/>
      <c r="C18" s="136" t="s">
        <v>461</v>
      </c>
      <c r="D18" s="138"/>
    </row>
    <row r="19" spans="1:4" ht="15">
      <c r="A19" s="146"/>
      <c r="B19" s="136"/>
      <c r="C19" s="136" t="s">
        <v>178</v>
      </c>
      <c r="D19" s="138" t="s">
        <v>474</v>
      </c>
    </row>
    <row r="20" spans="1:4" ht="15">
      <c r="A20" s="146"/>
      <c r="B20" s="136"/>
      <c r="C20" s="136" t="s">
        <v>158</v>
      </c>
      <c r="D20" s="138" t="s">
        <v>430</v>
      </c>
    </row>
    <row r="21" spans="1:4" ht="15">
      <c r="A21" s="146"/>
      <c r="B21" s="136"/>
      <c r="C21" s="136" t="s">
        <v>462</v>
      </c>
      <c r="D21" s="139" t="s">
        <v>431</v>
      </c>
    </row>
    <row r="22" spans="1:4" ht="15.75">
      <c r="A22" s="146"/>
      <c r="B22" s="134">
        <v>6</v>
      </c>
      <c r="C22" s="134"/>
      <c r="D22" s="135" t="s">
        <v>475</v>
      </c>
    </row>
    <row r="23" spans="1:4" ht="15">
      <c r="A23" s="146"/>
      <c r="B23" s="136"/>
      <c r="C23" s="136" t="s">
        <v>463</v>
      </c>
      <c r="D23" s="137" t="s">
        <v>475</v>
      </c>
    </row>
    <row r="24" spans="1:4" ht="15">
      <c r="A24" s="146"/>
      <c r="B24" s="136"/>
      <c r="C24" s="136" t="s">
        <v>372</v>
      </c>
      <c r="D24" s="137" t="s">
        <v>433</v>
      </c>
    </row>
    <row r="25" spans="1:4" ht="31.5">
      <c r="A25" s="146"/>
      <c r="B25" s="134">
        <v>7</v>
      </c>
      <c r="C25" s="134"/>
      <c r="D25" s="135" t="s">
        <v>476</v>
      </c>
    </row>
    <row r="26" spans="1:4" ht="30">
      <c r="A26" s="146"/>
      <c r="B26" s="136"/>
      <c r="C26" s="136" t="s">
        <v>243</v>
      </c>
      <c r="D26" s="137" t="s">
        <v>476</v>
      </c>
    </row>
    <row r="27" spans="1:4" ht="15.75">
      <c r="A27" s="146"/>
      <c r="B27" s="134">
        <v>8</v>
      </c>
      <c r="C27" s="134"/>
      <c r="D27" s="135" t="s">
        <v>477</v>
      </c>
    </row>
    <row r="28" spans="1:4" ht="15">
      <c r="A28" s="146"/>
      <c r="B28" s="136"/>
      <c r="C28" s="136" t="s">
        <v>464</v>
      </c>
      <c r="D28" s="138" t="s">
        <v>434</v>
      </c>
    </row>
    <row r="29" spans="1:4" ht="15">
      <c r="A29" s="146"/>
      <c r="B29" s="136"/>
      <c r="C29" s="136" t="s">
        <v>325</v>
      </c>
      <c r="D29" s="138" t="s">
        <v>435</v>
      </c>
    </row>
    <row r="30" spans="1:4" ht="15">
      <c r="A30" s="146"/>
      <c r="B30" s="136"/>
      <c r="C30" s="136" t="s">
        <v>326</v>
      </c>
      <c r="D30" s="138" t="s">
        <v>436</v>
      </c>
    </row>
    <row r="31" spans="1:4" ht="15">
      <c r="A31" s="146"/>
      <c r="B31" s="136"/>
      <c r="C31" s="136" t="s">
        <v>465</v>
      </c>
      <c r="D31" s="138" t="s">
        <v>478</v>
      </c>
    </row>
    <row r="32" spans="2:4" ht="15">
      <c r="B32" s="147"/>
      <c r="C32" s="147"/>
      <c r="D32" s="148"/>
    </row>
    <row r="33" spans="2:4" ht="12.75">
      <c r="B33" s="149"/>
      <c r="C33" s="149"/>
      <c r="D33" s="148"/>
    </row>
    <row r="34" spans="2:4" ht="12.75">
      <c r="B34" s="149"/>
      <c r="C34" s="149"/>
      <c r="D34" s="148"/>
    </row>
    <row r="35" spans="2:4" ht="12.75">
      <c r="B35" s="149"/>
      <c r="C35" s="149"/>
      <c r="D35" s="148"/>
    </row>
    <row r="36" spans="2:4" ht="12.75">
      <c r="B36" s="149"/>
      <c r="C36" s="149"/>
      <c r="D36" s="148"/>
    </row>
    <row r="37" spans="2:4" ht="12.75">
      <c r="B37" s="149"/>
      <c r="C37" s="149"/>
      <c r="D37" s="148"/>
    </row>
    <row r="38" spans="2:4" ht="12.75">
      <c r="B38" s="149"/>
      <c r="C38" s="149"/>
      <c r="D38" s="148"/>
    </row>
    <row r="39" spans="2:4" ht="12.75">
      <c r="B39" s="149"/>
      <c r="C39" s="149"/>
      <c r="D39" s="148"/>
    </row>
    <row r="40" spans="2:4" ht="12.75">
      <c r="B40" s="149"/>
      <c r="C40" s="149"/>
      <c r="D40" s="148"/>
    </row>
    <row r="41" spans="2:4" ht="12.75">
      <c r="B41" s="149"/>
      <c r="C41" s="149"/>
      <c r="D41" s="148"/>
    </row>
    <row r="42" spans="2:4" ht="12.75">
      <c r="B42" s="149"/>
      <c r="C42" s="149"/>
      <c r="D42" s="148"/>
    </row>
    <row r="43" spans="2:4" ht="12.75">
      <c r="B43" s="149"/>
      <c r="C43" s="149"/>
      <c r="D43" s="148"/>
    </row>
    <row r="44" spans="2:4" ht="12.75">
      <c r="B44" s="149"/>
      <c r="C44" s="149"/>
      <c r="D44" s="148"/>
    </row>
    <row r="45" spans="2:4" ht="12.75">
      <c r="B45" s="149"/>
      <c r="C45" s="149"/>
      <c r="D45" s="148"/>
    </row>
    <row r="46" spans="2:4" ht="12.75">
      <c r="B46" s="149"/>
      <c r="C46" s="149"/>
      <c r="D46" s="148"/>
    </row>
    <row r="47" spans="2:4" ht="12.75">
      <c r="B47" s="149"/>
      <c r="C47" s="149"/>
      <c r="D47" s="148"/>
    </row>
    <row r="48" spans="2:4" ht="12.75">
      <c r="B48" s="149"/>
      <c r="C48" s="149"/>
      <c r="D48" s="148"/>
    </row>
    <row r="49" spans="2:4" ht="12.75">
      <c r="B49" s="149"/>
      <c r="C49" s="149"/>
      <c r="D49" s="148"/>
    </row>
    <row r="50" spans="2:4" ht="12.75">
      <c r="B50" s="149"/>
      <c r="C50" s="149"/>
      <c r="D50" s="148"/>
    </row>
    <row r="51" spans="2:4" ht="12.75">
      <c r="B51" s="149"/>
      <c r="C51" s="149"/>
      <c r="D51" s="148"/>
    </row>
    <row r="52" spans="2:4" ht="12.75">
      <c r="B52" s="149"/>
      <c r="C52" s="149"/>
      <c r="D52" s="148"/>
    </row>
    <row r="53" spans="2:4" ht="12.75">
      <c r="B53" s="149"/>
      <c r="C53" s="149"/>
      <c r="D53" s="148"/>
    </row>
    <row r="54" spans="2:4" ht="12.75">
      <c r="B54" s="149"/>
      <c r="C54" s="149"/>
      <c r="D54" s="148"/>
    </row>
    <row r="55" spans="2:4" ht="12.75">
      <c r="B55" s="149"/>
      <c r="C55" s="149"/>
      <c r="D55" s="148"/>
    </row>
    <row r="56" spans="2:4" ht="12.75">
      <c r="B56" s="149"/>
      <c r="C56" s="149"/>
      <c r="D56" s="148"/>
    </row>
    <row r="57" spans="2:4" ht="12.75">
      <c r="B57" s="149"/>
      <c r="C57" s="149"/>
      <c r="D57" s="148"/>
    </row>
    <row r="58" ht="12.75">
      <c r="D58" s="148"/>
    </row>
    <row r="59" ht="12.75">
      <c r="D59" s="148"/>
    </row>
    <row r="60" ht="12.75">
      <c r="D60" s="148"/>
    </row>
    <row r="61" ht="12.75">
      <c r="D61" s="148"/>
    </row>
    <row r="62" ht="12.75">
      <c r="D62" s="148"/>
    </row>
    <row r="63" ht="12.75">
      <c r="D63" s="148"/>
    </row>
    <row r="64" ht="12.75">
      <c r="D64" s="148"/>
    </row>
    <row r="65" ht="12.75">
      <c r="D65" s="148"/>
    </row>
    <row r="66" ht="12.75">
      <c r="D66" s="148"/>
    </row>
    <row r="67" ht="12.75">
      <c r="D67" s="148"/>
    </row>
    <row r="68" ht="12.75">
      <c r="D68" s="148"/>
    </row>
    <row r="69" ht="12.75">
      <c r="D69" s="148"/>
    </row>
    <row r="70" ht="12.75">
      <c r="D70" s="148"/>
    </row>
    <row r="71" ht="12.75">
      <c r="D71" s="148"/>
    </row>
    <row r="72" ht="12.75">
      <c r="D72" s="148"/>
    </row>
    <row r="73" ht="12.75">
      <c r="D73" s="148"/>
    </row>
    <row r="74" ht="12.75">
      <c r="D74" s="148"/>
    </row>
    <row r="75" ht="12.75">
      <c r="D75" s="148"/>
    </row>
    <row r="76" ht="12.75">
      <c r="D76" s="148"/>
    </row>
    <row r="77" ht="12.75">
      <c r="D77" s="148"/>
    </row>
    <row r="78" ht="12.75">
      <c r="D78" s="148"/>
    </row>
    <row r="79" ht="12.75">
      <c r="D79" s="148"/>
    </row>
    <row r="80" ht="12.75">
      <c r="D80" s="148"/>
    </row>
    <row r="81" ht="12.75">
      <c r="D81" s="148"/>
    </row>
    <row r="82" ht="12.75">
      <c r="D82" s="148"/>
    </row>
    <row r="83" ht="12.75">
      <c r="D83" s="148"/>
    </row>
    <row r="84" ht="12.75">
      <c r="D84" s="148"/>
    </row>
    <row r="85" ht="12.75">
      <c r="D85" s="148"/>
    </row>
    <row r="86" ht="12.75">
      <c r="D86" s="148"/>
    </row>
    <row r="87" ht="12.75">
      <c r="D87" s="148"/>
    </row>
    <row r="88" ht="12.75">
      <c r="D88" s="148"/>
    </row>
    <row r="89" ht="12.75">
      <c r="D89" s="148"/>
    </row>
    <row r="90" ht="12.75">
      <c r="D90" s="148"/>
    </row>
    <row r="91" ht="12.75">
      <c r="D91" s="148"/>
    </row>
    <row r="92" ht="12.75">
      <c r="D92" s="148"/>
    </row>
    <row r="93" ht="12.75">
      <c r="D93" s="148"/>
    </row>
    <row r="94" ht="12.75">
      <c r="D94" s="148"/>
    </row>
    <row r="95" ht="12.75">
      <c r="D95" s="148"/>
    </row>
    <row r="96" ht="12.75">
      <c r="D96" s="148"/>
    </row>
    <row r="97" ht="12.75">
      <c r="D97" s="148"/>
    </row>
    <row r="98" ht="12.75">
      <c r="D98" s="148"/>
    </row>
    <row r="99" ht="12.75">
      <c r="D99" s="148"/>
    </row>
    <row r="100" ht="12.75">
      <c r="D100" s="148"/>
    </row>
    <row r="101" ht="12.75">
      <c r="D101" s="148"/>
    </row>
    <row r="102" ht="12.75">
      <c r="D102" s="148"/>
    </row>
    <row r="103" ht="12.75">
      <c r="D103" s="148"/>
    </row>
    <row r="104" ht="12.75">
      <c r="D104" s="148"/>
    </row>
    <row r="105" ht="12.75">
      <c r="D105" s="148"/>
    </row>
    <row r="106" ht="12.75">
      <c r="D106" s="148"/>
    </row>
    <row r="107" ht="12.75">
      <c r="D107" s="148"/>
    </row>
    <row r="108" ht="12.75">
      <c r="D108" s="148"/>
    </row>
    <row r="109" ht="12.75">
      <c r="D109" s="148"/>
    </row>
    <row r="110" ht="12.75">
      <c r="D110" s="148"/>
    </row>
    <row r="111" ht="12.75">
      <c r="D111" s="148"/>
    </row>
    <row r="112" ht="12.75">
      <c r="D112" s="148"/>
    </row>
    <row r="113" ht="12.75">
      <c r="D113" s="148"/>
    </row>
    <row r="114" ht="12.75">
      <c r="D114" s="148"/>
    </row>
    <row r="115" ht="12.75">
      <c r="D115" s="148"/>
    </row>
    <row r="116" ht="12.75">
      <c r="D116" s="148"/>
    </row>
    <row r="117" ht="12.75">
      <c r="D117" s="148"/>
    </row>
    <row r="118" ht="12.75">
      <c r="D118" s="148"/>
    </row>
    <row r="119" ht="12.75">
      <c r="D119" s="148"/>
    </row>
    <row r="120" ht="12.75">
      <c r="D120" s="148"/>
    </row>
    <row r="121" ht="12.75">
      <c r="D121" s="148"/>
    </row>
    <row r="122" ht="12.75">
      <c r="D122" s="148"/>
    </row>
    <row r="123" ht="12.75">
      <c r="D123" s="148"/>
    </row>
    <row r="124" ht="12.75">
      <c r="D124" s="148"/>
    </row>
    <row r="125" ht="12.75">
      <c r="D125" s="148"/>
    </row>
    <row r="126" ht="12.75">
      <c r="D126" s="148"/>
    </row>
    <row r="127" ht="12.75">
      <c r="D127" s="148"/>
    </row>
    <row r="128" ht="12.75">
      <c r="D128" s="148"/>
    </row>
    <row r="129" ht="12.75">
      <c r="D129" s="148"/>
    </row>
    <row r="130" ht="12.75">
      <c r="D130" s="148"/>
    </row>
    <row r="131" ht="12.75">
      <c r="D131" s="148"/>
    </row>
    <row r="132" ht="12.75">
      <c r="D132" s="148"/>
    </row>
    <row r="133" ht="12.75">
      <c r="D133" s="148"/>
    </row>
    <row r="134" ht="12.75">
      <c r="D134" s="148"/>
    </row>
    <row r="135" ht="12.75">
      <c r="D135" s="148"/>
    </row>
    <row r="136" ht="12.75">
      <c r="D136" s="148"/>
    </row>
    <row r="137" ht="12.75">
      <c r="D137" s="148"/>
    </row>
    <row r="138" ht="12.75">
      <c r="D138" s="148"/>
    </row>
    <row r="139" ht="12.75">
      <c r="D139" s="148"/>
    </row>
    <row r="140" ht="12.75">
      <c r="D140" s="148"/>
    </row>
    <row r="141" ht="12.75">
      <c r="D141" s="148"/>
    </row>
    <row r="142" ht="12.75">
      <c r="D142" s="148"/>
    </row>
    <row r="143" ht="12.75">
      <c r="D143" s="148"/>
    </row>
    <row r="144" ht="12.75">
      <c r="D144" s="148"/>
    </row>
    <row r="145" ht="12.75">
      <c r="D145" s="148"/>
    </row>
    <row r="146" ht="12.75">
      <c r="D146" s="148"/>
    </row>
    <row r="147" ht="12.75">
      <c r="D147" s="148"/>
    </row>
    <row r="148" ht="12.75">
      <c r="D148" s="148"/>
    </row>
    <row r="149" ht="12.75">
      <c r="D149" s="148"/>
    </row>
    <row r="150" ht="12.75">
      <c r="D150" s="148"/>
    </row>
    <row r="151" ht="12.75">
      <c r="D151" s="148"/>
    </row>
    <row r="152" ht="12.75">
      <c r="D152" s="148"/>
    </row>
    <row r="153" ht="12.75">
      <c r="D153" s="148"/>
    </row>
    <row r="154" ht="12.75">
      <c r="D154" s="148"/>
    </row>
    <row r="155" ht="12.75">
      <c r="D155" s="148"/>
    </row>
    <row r="156" ht="12.75">
      <c r="D156" s="148"/>
    </row>
    <row r="157" ht="12.75">
      <c r="D157" s="148"/>
    </row>
    <row r="158" ht="12.75">
      <c r="D158" s="148"/>
    </row>
    <row r="159" ht="12.75">
      <c r="D159" s="148"/>
    </row>
    <row r="160" ht="12.75">
      <c r="D160" s="148"/>
    </row>
    <row r="161" ht="12.75">
      <c r="D161" s="148"/>
    </row>
    <row r="162" ht="12.75">
      <c r="D162" s="148"/>
    </row>
    <row r="163" ht="12.75">
      <c r="D163" s="148"/>
    </row>
    <row r="164" ht="12.75">
      <c r="D164" s="148"/>
    </row>
    <row r="165" ht="12.75">
      <c r="D165" s="148"/>
    </row>
    <row r="166" ht="12.75">
      <c r="D166" s="148"/>
    </row>
    <row r="167" ht="12.75">
      <c r="D167" s="148"/>
    </row>
    <row r="168" ht="12.75">
      <c r="D168" s="148"/>
    </row>
    <row r="169" ht="12.75">
      <c r="D169" s="148"/>
    </row>
    <row r="170" ht="12.75">
      <c r="D170" s="148"/>
    </row>
    <row r="171" ht="12.75">
      <c r="D171" s="148"/>
    </row>
    <row r="172" ht="12.75">
      <c r="D172" s="148"/>
    </row>
    <row r="173" ht="12.75">
      <c r="D173" s="148"/>
    </row>
    <row r="174" ht="12.75">
      <c r="D174" s="148"/>
    </row>
    <row r="175" ht="12.75">
      <c r="D175" s="148"/>
    </row>
    <row r="176" ht="12.75">
      <c r="D176" s="148"/>
    </row>
    <row r="177" ht="12.75">
      <c r="D177" s="148"/>
    </row>
    <row r="178" ht="12.75">
      <c r="D178" s="148"/>
    </row>
    <row r="179" ht="12.75">
      <c r="D179" s="148"/>
    </row>
    <row r="180" ht="12.75">
      <c r="D180" s="148"/>
    </row>
    <row r="181" ht="12.75">
      <c r="D181" s="148"/>
    </row>
    <row r="182" ht="12.75">
      <c r="D182" s="148"/>
    </row>
    <row r="183" ht="12.75">
      <c r="D183" s="148"/>
    </row>
    <row r="184" ht="12.75">
      <c r="D184" s="148"/>
    </row>
    <row r="185" ht="12.75">
      <c r="D185" s="148"/>
    </row>
    <row r="186" ht="12.75">
      <c r="D186" s="148"/>
    </row>
    <row r="187" ht="12.75">
      <c r="D187" s="148"/>
    </row>
    <row r="188" ht="12.75">
      <c r="D188" s="148"/>
    </row>
    <row r="189" ht="12.75">
      <c r="D189" s="148"/>
    </row>
    <row r="190" ht="12.75">
      <c r="D190" s="148"/>
    </row>
    <row r="191" ht="12.75">
      <c r="D191" s="148"/>
    </row>
    <row r="192" ht="12.75">
      <c r="D192" s="148"/>
    </row>
    <row r="193" ht="12.75">
      <c r="D193" s="148"/>
    </row>
    <row r="194" ht="12.75">
      <c r="D194" s="148"/>
    </row>
    <row r="195" ht="12.75">
      <c r="D195" s="148"/>
    </row>
    <row r="196" ht="12.75">
      <c r="D196" s="148"/>
    </row>
    <row r="197" ht="12.75">
      <c r="D197" s="148"/>
    </row>
    <row r="198" ht="12.75">
      <c r="D198" s="148"/>
    </row>
    <row r="199" ht="12.75">
      <c r="D199" s="148"/>
    </row>
    <row r="200" ht="12.75">
      <c r="D200" s="148"/>
    </row>
    <row r="201" ht="12.75">
      <c r="D201" s="148"/>
    </row>
    <row r="202" ht="12.75">
      <c r="D202" s="148"/>
    </row>
    <row r="203" ht="12.75">
      <c r="D203" s="148"/>
    </row>
    <row r="204" ht="12.75">
      <c r="D204" s="148"/>
    </row>
    <row r="205" ht="12.75">
      <c r="D205" s="148"/>
    </row>
    <row r="206" ht="12.75">
      <c r="D206" s="148"/>
    </row>
    <row r="207" ht="12.75">
      <c r="D207" s="148"/>
    </row>
    <row r="208" ht="12.75">
      <c r="D208" s="148"/>
    </row>
    <row r="209" ht="12.75">
      <c r="D209" s="148"/>
    </row>
    <row r="210" ht="12.75">
      <c r="D210" s="148"/>
    </row>
    <row r="211" ht="12.75">
      <c r="D211" s="148"/>
    </row>
  </sheetData>
  <sheetProtection/>
  <printOptions horizontalCentered="1"/>
  <pageMargins left="0.2755905511811024" right="0.2362204724409449" top="0.56" bottom="0.58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B3:S1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3.140625" style="95" customWidth="1"/>
    <col min="3" max="3" width="9.28125" style="95" customWidth="1"/>
    <col min="4" max="4" width="9.7109375" style="95" customWidth="1"/>
    <col min="5" max="5" width="8.7109375" style="95" customWidth="1"/>
    <col min="6" max="6" width="9.57421875" style="95" customWidth="1"/>
    <col min="7" max="7" width="12.2812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2" ht="34.5" customHeight="1" hidden="1"/>
    <row r="3" spans="2:19" ht="54" customHeight="1">
      <c r="B3" s="97" t="s">
        <v>97</v>
      </c>
      <c r="C3" s="98" t="s">
        <v>110</v>
      </c>
      <c r="D3" s="94" t="s">
        <v>406</v>
      </c>
      <c r="E3" s="94" t="s">
        <v>407</v>
      </c>
      <c r="F3" s="94"/>
      <c r="G3" s="94"/>
      <c r="H3" s="94" t="s">
        <v>408</v>
      </c>
      <c r="I3" s="99"/>
      <c r="J3" s="99"/>
      <c r="K3" s="94" t="s">
        <v>409</v>
      </c>
      <c r="L3" s="94"/>
      <c r="M3" s="94"/>
      <c r="N3" s="94"/>
      <c r="O3" s="94"/>
      <c r="P3" s="94"/>
      <c r="Q3" s="94"/>
      <c r="R3" s="99"/>
      <c r="S3" s="99"/>
    </row>
    <row r="4" spans="2:19" ht="44.25" customHeight="1">
      <c r="B4" s="97" t="s">
        <v>98</v>
      </c>
      <c r="C4" s="98" t="s">
        <v>111</v>
      </c>
      <c r="D4" s="94" t="s">
        <v>410</v>
      </c>
      <c r="E4" s="94" t="s">
        <v>129</v>
      </c>
      <c r="F4" s="94"/>
      <c r="G4" s="94"/>
      <c r="H4" s="94" t="s">
        <v>411</v>
      </c>
      <c r="I4" s="99"/>
      <c r="J4" s="99"/>
      <c r="K4" s="94" t="s">
        <v>412</v>
      </c>
      <c r="L4" s="94" t="s">
        <v>133</v>
      </c>
      <c r="M4" s="94"/>
      <c r="N4" s="94"/>
      <c r="O4" s="94"/>
      <c r="P4" s="94"/>
      <c r="Q4" s="94"/>
      <c r="R4" s="99"/>
      <c r="S4" s="99"/>
    </row>
    <row r="5" spans="2:19" ht="44.25" customHeight="1">
      <c r="B5" s="97" t="s">
        <v>99</v>
      </c>
      <c r="C5" s="98" t="s">
        <v>112</v>
      </c>
      <c r="D5" s="94" t="s">
        <v>410</v>
      </c>
      <c r="E5" s="94" t="s">
        <v>129</v>
      </c>
      <c r="F5" s="94" t="s">
        <v>130</v>
      </c>
      <c r="G5" s="94"/>
      <c r="H5" s="94"/>
      <c r="I5" s="94" t="s">
        <v>413</v>
      </c>
      <c r="J5" s="94" t="s">
        <v>414</v>
      </c>
      <c r="K5" s="94" t="s">
        <v>132</v>
      </c>
      <c r="L5" s="94"/>
      <c r="M5" s="94" t="s">
        <v>134</v>
      </c>
      <c r="N5" s="94" t="s">
        <v>135</v>
      </c>
      <c r="O5" s="94"/>
      <c r="P5" s="94"/>
      <c r="Q5" s="94"/>
      <c r="R5" s="99"/>
      <c r="S5" s="99"/>
    </row>
    <row r="6" spans="2:19" ht="44.25" customHeight="1">
      <c r="B6" s="97" t="s">
        <v>100</v>
      </c>
      <c r="C6" s="98" t="s">
        <v>113</v>
      </c>
      <c r="D6" s="94" t="s">
        <v>410</v>
      </c>
      <c r="E6" s="94" t="s">
        <v>129</v>
      </c>
      <c r="F6" s="94" t="s">
        <v>130</v>
      </c>
      <c r="G6" s="94"/>
      <c r="H6" s="94"/>
      <c r="I6" s="94"/>
      <c r="J6" s="94" t="s">
        <v>414</v>
      </c>
      <c r="K6" s="94" t="s">
        <v>132</v>
      </c>
      <c r="L6" s="94"/>
      <c r="M6" s="94"/>
      <c r="N6" s="94" t="s">
        <v>135</v>
      </c>
      <c r="O6" s="94"/>
      <c r="P6" s="94"/>
      <c r="Q6" s="94"/>
      <c r="R6" s="99"/>
      <c r="S6" s="99"/>
    </row>
    <row r="7" spans="2:19" ht="44.25" customHeight="1">
      <c r="B7" s="97" t="s">
        <v>101</v>
      </c>
      <c r="C7" s="98" t="s">
        <v>114</v>
      </c>
      <c r="D7" s="94" t="s">
        <v>410</v>
      </c>
      <c r="E7" s="94" t="s">
        <v>129</v>
      </c>
      <c r="F7" s="94" t="s">
        <v>130</v>
      </c>
      <c r="G7" s="94"/>
      <c r="H7" s="94"/>
      <c r="I7" s="94"/>
      <c r="J7" s="94"/>
      <c r="K7" s="94" t="s">
        <v>132</v>
      </c>
      <c r="L7" s="94" t="s">
        <v>133</v>
      </c>
      <c r="M7" s="94"/>
      <c r="N7" s="94" t="s">
        <v>135</v>
      </c>
      <c r="O7" s="94"/>
      <c r="P7" s="94"/>
      <c r="Q7" s="94"/>
      <c r="R7" s="99"/>
      <c r="S7" s="99"/>
    </row>
    <row r="8" spans="2:19" ht="44.25" customHeight="1">
      <c r="B8" s="97" t="s">
        <v>102</v>
      </c>
      <c r="C8" s="98" t="s">
        <v>115</v>
      </c>
      <c r="D8" s="94" t="s">
        <v>410</v>
      </c>
      <c r="E8" s="94" t="s">
        <v>129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 t="s">
        <v>415</v>
      </c>
      <c r="Q8" s="94" t="s">
        <v>416</v>
      </c>
      <c r="R8" s="99" t="s">
        <v>417</v>
      </c>
      <c r="S8" s="94" t="s">
        <v>419</v>
      </c>
    </row>
    <row r="9" spans="2:19" ht="54" customHeight="1">
      <c r="B9" s="97" t="s">
        <v>103</v>
      </c>
      <c r="C9" s="98" t="s">
        <v>116</v>
      </c>
      <c r="D9" s="94" t="s">
        <v>410</v>
      </c>
      <c r="E9" s="94" t="s">
        <v>129</v>
      </c>
      <c r="F9" s="94"/>
      <c r="G9" s="94"/>
      <c r="H9" s="94" t="s">
        <v>418</v>
      </c>
      <c r="I9" s="94"/>
      <c r="J9" s="94"/>
      <c r="K9" s="94" t="s">
        <v>132</v>
      </c>
      <c r="L9" s="94"/>
      <c r="M9" s="94"/>
      <c r="N9" s="94" t="s">
        <v>135</v>
      </c>
      <c r="O9" s="94"/>
      <c r="P9" s="94"/>
      <c r="Q9" s="94"/>
      <c r="R9" s="99"/>
      <c r="S9" s="99"/>
    </row>
    <row r="10" spans="2:19" ht="44.25" customHeight="1">
      <c r="B10" s="97" t="s">
        <v>104</v>
      </c>
      <c r="C10" s="98" t="s">
        <v>117</v>
      </c>
      <c r="D10" s="94" t="s">
        <v>410</v>
      </c>
      <c r="E10" s="94" t="s">
        <v>129</v>
      </c>
      <c r="F10" s="94"/>
      <c r="G10" s="94"/>
      <c r="H10" s="94"/>
      <c r="I10" s="94"/>
      <c r="J10" s="94"/>
      <c r="K10" s="94" t="s">
        <v>132</v>
      </c>
      <c r="L10" s="94"/>
      <c r="M10" s="94"/>
      <c r="N10" s="94" t="s">
        <v>135</v>
      </c>
      <c r="O10" s="94"/>
      <c r="P10" s="94"/>
      <c r="Q10" s="94"/>
      <c r="R10" s="99"/>
      <c r="S10" s="99"/>
    </row>
    <row r="11" spans="2:19" ht="44.25" customHeight="1">
      <c r="B11" s="97" t="s">
        <v>105</v>
      </c>
      <c r="C11" s="98" t="s">
        <v>118</v>
      </c>
      <c r="D11" s="94" t="s">
        <v>410</v>
      </c>
      <c r="E11" s="94" t="s">
        <v>129</v>
      </c>
      <c r="F11" s="94" t="s">
        <v>130</v>
      </c>
      <c r="G11" s="94" t="s">
        <v>131</v>
      </c>
      <c r="H11" s="94"/>
      <c r="I11" s="94"/>
      <c r="J11" s="94"/>
      <c r="K11" s="94" t="s">
        <v>132</v>
      </c>
      <c r="L11" s="94"/>
      <c r="M11" s="94"/>
      <c r="N11" s="94"/>
      <c r="O11" s="94" t="s">
        <v>136</v>
      </c>
      <c r="P11" s="94"/>
      <c r="Q11" s="94"/>
      <c r="R11" s="99"/>
      <c r="S11" s="99"/>
    </row>
    <row r="12" spans="4:17" ht="13.5"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</row>
  </sheetData>
  <sheetProtection/>
  <printOptions horizontalCentered="1"/>
  <pageMargins left="0.1968503937007874" right="0.1968503937007874" top="0.37" bottom="0.32" header="0.17" footer="0.1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B3:S21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9921875" style="95" customWidth="1"/>
    <col min="2" max="2" width="2.28125" style="95" customWidth="1"/>
    <col min="3" max="3" width="8.8515625" style="95" customWidth="1"/>
    <col min="4" max="4" width="9.7109375" style="95" customWidth="1"/>
    <col min="5" max="5" width="8.7109375" style="95" customWidth="1"/>
    <col min="6" max="6" width="7.421875" style="95" customWidth="1"/>
    <col min="7" max="7" width="6.421875" style="95" customWidth="1"/>
    <col min="8" max="8" width="9.00390625" style="95" customWidth="1"/>
    <col min="9" max="9" width="5.421875" style="95" customWidth="1"/>
    <col min="10" max="10" width="8.00390625" style="95" customWidth="1"/>
    <col min="11" max="11" width="12.7109375" style="95" customWidth="1"/>
    <col min="12" max="12" width="7.421875" style="95" customWidth="1"/>
    <col min="13" max="13" width="8.00390625" style="95" customWidth="1"/>
    <col min="14" max="14" width="6.421875" style="95" customWidth="1"/>
    <col min="15" max="15" width="12.7109375" style="95" customWidth="1"/>
    <col min="16" max="16" width="5.421875" style="95" customWidth="1"/>
    <col min="17" max="17" width="3.7109375" style="96" customWidth="1"/>
    <col min="18" max="18" width="4.00390625" style="96" customWidth="1"/>
    <col min="19" max="19" width="6.140625" style="95" customWidth="1"/>
    <col min="20" max="20" width="1.57421875" style="95" customWidth="1"/>
    <col min="21" max="16384" width="9.140625" style="95" customWidth="1"/>
  </cols>
  <sheetData>
    <row r="1" ht="6" customHeight="1"/>
    <row r="2" ht="34.5" customHeight="1" hidden="1"/>
    <row r="3" spans="2:19" ht="54" customHeight="1">
      <c r="B3" s="110" t="s">
        <v>97</v>
      </c>
      <c r="C3" s="111" t="s">
        <v>110</v>
      </c>
      <c r="D3" s="94" t="s">
        <v>406</v>
      </c>
      <c r="E3" s="94" t="s">
        <v>407</v>
      </c>
      <c r="F3" s="94"/>
      <c r="G3" s="94"/>
      <c r="H3" s="94" t="s">
        <v>408</v>
      </c>
      <c r="I3" s="99"/>
      <c r="J3" s="99"/>
      <c r="K3" s="94" t="s">
        <v>409</v>
      </c>
      <c r="L3" s="94"/>
      <c r="M3" s="94"/>
      <c r="N3" s="94"/>
      <c r="O3" s="94"/>
      <c r="P3" s="94"/>
      <c r="Q3" s="94"/>
      <c r="R3" s="99"/>
      <c r="S3" s="99"/>
    </row>
    <row r="4" spans="2:19" ht="21" customHeight="1">
      <c r="B4" s="112"/>
      <c r="C4" s="113"/>
      <c r="D4" s="94">
        <v>111</v>
      </c>
      <c r="E4" s="94">
        <v>311</v>
      </c>
      <c r="F4" s="94"/>
      <c r="G4" s="94"/>
      <c r="H4" s="94">
        <v>112</v>
      </c>
      <c r="I4" s="99"/>
      <c r="J4" s="99"/>
      <c r="K4" s="94">
        <v>531</v>
      </c>
      <c r="L4" s="94"/>
      <c r="M4" s="94"/>
      <c r="N4" s="94"/>
      <c r="O4" s="94"/>
      <c r="P4" s="94"/>
      <c r="Q4" s="94"/>
      <c r="R4" s="99"/>
      <c r="S4" s="99"/>
    </row>
    <row r="5" spans="2:19" ht="44.25" customHeight="1">
      <c r="B5" s="110" t="s">
        <v>98</v>
      </c>
      <c r="C5" s="111" t="s">
        <v>111</v>
      </c>
      <c r="D5" s="94" t="s">
        <v>410</v>
      </c>
      <c r="E5" s="94" t="s">
        <v>129</v>
      </c>
      <c r="F5" s="94"/>
      <c r="G5" s="94"/>
      <c r="H5" s="94" t="s">
        <v>411</v>
      </c>
      <c r="I5" s="99"/>
      <c r="J5" s="99"/>
      <c r="K5" s="94" t="s">
        <v>412</v>
      </c>
      <c r="L5" s="94" t="s">
        <v>549</v>
      </c>
      <c r="M5" s="94"/>
      <c r="N5" s="94"/>
      <c r="O5" s="94"/>
      <c r="P5" s="94"/>
      <c r="Q5" s="94"/>
      <c r="R5" s="99"/>
      <c r="S5" s="99"/>
    </row>
    <row r="6" spans="2:19" ht="21" customHeight="1">
      <c r="B6" s="112"/>
      <c r="C6" s="113"/>
      <c r="D6" s="94">
        <v>111</v>
      </c>
      <c r="E6" s="94">
        <v>311</v>
      </c>
      <c r="F6" s="94"/>
      <c r="G6" s="94"/>
      <c r="H6" s="94">
        <v>112</v>
      </c>
      <c r="I6" s="99"/>
      <c r="J6" s="99"/>
      <c r="K6" s="94">
        <v>531</v>
      </c>
      <c r="L6" s="94">
        <v>551</v>
      </c>
      <c r="M6" s="94"/>
      <c r="N6" s="94"/>
      <c r="O6" s="94"/>
      <c r="P6" s="94"/>
      <c r="Q6" s="94"/>
      <c r="R6" s="99"/>
      <c r="S6" s="99"/>
    </row>
    <row r="7" spans="2:19" ht="44.25" customHeight="1">
      <c r="B7" s="110" t="s">
        <v>99</v>
      </c>
      <c r="C7" s="111" t="s">
        <v>112</v>
      </c>
      <c r="D7" s="94" t="s">
        <v>410</v>
      </c>
      <c r="E7" s="94" t="s">
        <v>129</v>
      </c>
      <c r="F7" s="94" t="s">
        <v>423</v>
      </c>
      <c r="G7" s="94"/>
      <c r="H7" s="94"/>
      <c r="I7" s="94" t="s">
        <v>413</v>
      </c>
      <c r="J7" s="94" t="s">
        <v>414</v>
      </c>
      <c r="K7" s="94" t="s">
        <v>132</v>
      </c>
      <c r="L7" s="94"/>
      <c r="M7" s="94" t="s">
        <v>134</v>
      </c>
      <c r="N7" s="94" t="s">
        <v>135</v>
      </c>
      <c r="O7" s="94"/>
      <c r="P7" s="94"/>
      <c r="Q7" s="94"/>
      <c r="R7" s="99"/>
      <c r="S7" s="99"/>
    </row>
    <row r="8" spans="2:19" ht="21" customHeight="1">
      <c r="B8" s="112"/>
      <c r="C8" s="11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9"/>
      <c r="S8" s="99"/>
    </row>
    <row r="9" spans="2:19" ht="44.25" customHeight="1">
      <c r="B9" s="110" t="s">
        <v>100</v>
      </c>
      <c r="C9" s="111" t="s">
        <v>113</v>
      </c>
      <c r="D9" s="94" t="s">
        <v>410</v>
      </c>
      <c r="E9" s="94" t="s">
        <v>129</v>
      </c>
      <c r="F9" s="94" t="s">
        <v>423</v>
      </c>
      <c r="G9" s="94"/>
      <c r="H9" s="94"/>
      <c r="I9" s="94"/>
      <c r="J9" s="94" t="s">
        <v>414</v>
      </c>
      <c r="K9" s="94" t="s">
        <v>132</v>
      </c>
      <c r="L9" s="94"/>
      <c r="M9" s="94"/>
      <c r="N9" s="94" t="s">
        <v>135</v>
      </c>
      <c r="O9" s="94"/>
      <c r="P9" s="94"/>
      <c r="Q9" s="94"/>
      <c r="R9" s="99"/>
      <c r="S9" s="99"/>
    </row>
    <row r="10" spans="2:19" ht="21" customHeight="1">
      <c r="B10" s="112"/>
      <c r="C10" s="113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9"/>
      <c r="S10" s="99"/>
    </row>
    <row r="11" spans="2:19" ht="44.25" customHeight="1">
      <c r="B11" s="110" t="s">
        <v>101</v>
      </c>
      <c r="C11" s="111" t="s">
        <v>114</v>
      </c>
      <c r="D11" s="94" t="s">
        <v>410</v>
      </c>
      <c r="E11" s="94" t="s">
        <v>129</v>
      </c>
      <c r="F11" s="94" t="s">
        <v>423</v>
      </c>
      <c r="G11" s="94"/>
      <c r="H11" s="94"/>
      <c r="I11" s="94"/>
      <c r="J11" s="94"/>
      <c r="K11" s="94" t="s">
        <v>132</v>
      </c>
      <c r="L11" s="94" t="s">
        <v>133</v>
      </c>
      <c r="M11" s="94"/>
      <c r="N11" s="94" t="s">
        <v>135</v>
      </c>
      <c r="O11" s="94"/>
      <c r="P11" s="94"/>
      <c r="Q11" s="94"/>
      <c r="R11" s="99"/>
      <c r="S11" s="99"/>
    </row>
    <row r="12" spans="2:19" ht="21" customHeight="1">
      <c r="B12" s="112"/>
      <c r="C12" s="113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9"/>
      <c r="S12" s="99"/>
    </row>
    <row r="13" spans="2:19" ht="44.25" customHeight="1">
      <c r="B13" s="110" t="s">
        <v>102</v>
      </c>
      <c r="C13" s="111" t="s">
        <v>115</v>
      </c>
      <c r="D13" s="94" t="s">
        <v>410</v>
      </c>
      <c r="E13" s="94" t="s">
        <v>129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 t="s">
        <v>415</v>
      </c>
      <c r="Q13" s="94" t="s">
        <v>416</v>
      </c>
      <c r="R13" s="99" t="s">
        <v>417</v>
      </c>
      <c r="S13" s="94" t="s">
        <v>419</v>
      </c>
    </row>
    <row r="14" spans="2:19" ht="21" customHeight="1">
      <c r="B14" s="112"/>
      <c r="C14" s="113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9"/>
      <c r="S14" s="94"/>
    </row>
    <row r="15" spans="2:19" ht="54" customHeight="1">
      <c r="B15" s="110" t="s">
        <v>103</v>
      </c>
      <c r="C15" s="111" t="s">
        <v>116</v>
      </c>
      <c r="D15" s="94" t="s">
        <v>410</v>
      </c>
      <c r="E15" s="94" t="s">
        <v>129</v>
      </c>
      <c r="F15" s="94"/>
      <c r="G15" s="94"/>
      <c r="H15" s="94" t="s">
        <v>418</v>
      </c>
      <c r="I15" s="94"/>
      <c r="J15" s="94"/>
      <c r="K15" s="94" t="s">
        <v>132</v>
      </c>
      <c r="L15" s="94"/>
      <c r="M15" s="94"/>
      <c r="N15" s="94" t="s">
        <v>135</v>
      </c>
      <c r="O15" s="94"/>
      <c r="P15" s="94"/>
      <c r="Q15" s="94"/>
      <c r="R15" s="99"/>
      <c r="S15" s="99"/>
    </row>
    <row r="16" spans="2:19" ht="21" customHeight="1">
      <c r="B16" s="112"/>
      <c r="C16" s="113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9"/>
      <c r="S16" s="99"/>
    </row>
    <row r="17" spans="2:19" ht="44.25" customHeight="1">
      <c r="B17" s="110" t="s">
        <v>104</v>
      </c>
      <c r="C17" s="111" t="s">
        <v>117</v>
      </c>
      <c r="D17" s="94" t="s">
        <v>410</v>
      </c>
      <c r="E17" s="94" t="s">
        <v>129</v>
      </c>
      <c r="F17" s="94"/>
      <c r="G17" s="94"/>
      <c r="H17" s="94"/>
      <c r="I17" s="94"/>
      <c r="J17" s="94"/>
      <c r="K17" s="94" t="s">
        <v>132</v>
      </c>
      <c r="L17" s="94"/>
      <c r="M17" s="94"/>
      <c r="N17" s="94"/>
      <c r="O17" s="94" t="s">
        <v>136</v>
      </c>
      <c r="P17" s="94"/>
      <c r="Q17" s="94"/>
      <c r="R17" s="99"/>
      <c r="S17" s="99"/>
    </row>
    <row r="18" spans="2:19" ht="21" customHeight="1">
      <c r="B18" s="112"/>
      <c r="C18" s="11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9"/>
      <c r="S18" s="99"/>
    </row>
    <row r="19" spans="2:19" ht="44.25" customHeight="1">
      <c r="B19" s="110" t="s">
        <v>105</v>
      </c>
      <c r="C19" s="111" t="s">
        <v>118</v>
      </c>
      <c r="D19" s="94" t="s">
        <v>410</v>
      </c>
      <c r="E19" s="94" t="s">
        <v>129</v>
      </c>
      <c r="F19" s="94" t="s">
        <v>423</v>
      </c>
      <c r="G19" s="94" t="s">
        <v>424</v>
      </c>
      <c r="H19" s="94"/>
      <c r="I19" s="94"/>
      <c r="J19" s="94"/>
      <c r="K19" s="94" t="s">
        <v>132</v>
      </c>
      <c r="L19" s="94"/>
      <c r="M19" s="94"/>
      <c r="N19" s="94"/>
      <c r="O19" s="94" t="s">
        <v>136</v>
      </c>
      <c r="P19" s="94"/>
      <c r="Q19" s="94"/>
      <c r="R19" s="99"/>
      <c r="S19" s="99"/>
    </row>
    <row r="20" spans="2:19" ht="21" customHeight="1">
      <c r="B20" s="112"/>
      <c r="C20" s="11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9"/>
      <c r="S20" s="99"/>
    </row>
    <row r="21" spans="4:17" ht="13.5"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1"/>
    </row>
  </sheetData>
  <sheetProtection/>
  <printOptions horizontalCentered="1"/>
  <pageMargins left="0.15748031496062992" right="0.15748031496062992" top="0.31496062992125984" bottom="0.31496062992125984" header="0.15748031496062992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10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53.421875" style="131" customWidth="1"/>
    <col min="6" max="6" width="0.85546875" style="140" customWidth="1"/>
    <col min="7" max="7" width="7.140625" style="131" customWidth="1"/>
    <col min="8" max="8" width="54.57421875" style="131" customWidth="1"/>
    <col min="9" max="9" width="0.85546875" style="131" customWidth="1"/>
    <col min="10" max="16384" width="9.140625" style="131" customWidth="1"/>
  </cols>
  <sheetData>
    <row r="1" spans="2:3" ht="8.25" customHeight="1">
      <c r="B1" s="115"/>
      <c r="C1" s="128"/>
    </row>
    <row r="2" spans="2:8" s="141" customFormat="1" ht="15">
      <c r="B2" s="141" t="s">
        <v>491</v>
      </c>
      <c r="C2" s="150"/>
      <c r="E2" s="142"/>
      <c r="F2" s="142"/>
      <c r="H2" s="142"/>
    </row>
    <row r="3" spans="2:8" s="144" customFormat="1" ht="15">
      <c r="B3" s="129" t="s">
        <v>466</v>
      </c>
      <c r="C3" s="151"/>
      <c r="D3" s="129"/>
      <c r="E3" s="129"/>
      <c r="F3" s="129"/>
      <c r="G3" s="129"/>
      <c r="H3" s="129"/>
    </row>
    <row r="4" spans="2:7" ht="10.5" customHeight="1">
      <c r="B4" s="130"/>
      <c r="C4" s="152"/>
      <c r="D4" s="130"/>
      <c r="G4" s="130"/>
    </row>
    <row r="5" spans="2:10" s="144" customFormat="1" ht="15">
      <c r="B5" s="129"/>
      <c r="C5" s="151"/>
      <c r="D5" s="184" t="s">
        <v>480</v>
      </c>
      <c r="E5" s="184"/>
      <c r="F5" s="141"/>
      <c r="G5" s="184" t="s">
        <v>481</v>
      </c>
      <c r="H5" s="184"/>
      <c r="I5" s="129"/>
      <c r="J5" s="129"/>
    </row>
    <row r="6" spans="2:8" ht="23.25" customHeight="1">
      <c r="B6" s="132" t="s">
        <v>467</v>
      </c>
      <c r="C6" s="159"/>
      <c r="D6" s="159" t="s">
        <v>468</v>
      </c>
      <c r="E6" s="160" t="s">
        <v>469</v>
      </c>
      <c r="G6" s="159" t="s">
        <v>468</v>
      </c>
      <c r="H6" s="160" t="s">
        <v>469</v>
      </c>
    </row>
    <row r="7" spans="1:8" ht="15.75">
      <c r="A7" s="146"/>
      <c r="B7" s="134">
        <v>1</v>
      </c>
      <c r="C7" s="175" t="s">
        <v>470</v>
      </c>
      <c r="D7" s="170"/>
      <c r="E7" s="171"/>
      <c r="F7" s="172"/>
      <c r="G7" s="170"/>
      <c r="H7" s="173"/>
    </row>
    <row r="8" spans="1:8" ht="15">
      <c r="A8" s="146"/>
      <c r="B8" s="179"/>
      <c r="C8" s="176"/>
      <c r="D8" s="157" t="s">
        <v>137</v>
      </c>
      <c r="E8" s="167" t="s">
        <v>470</v>
      </c>
      <c r="G8" s="157" t="s">
        <v>482</v>
      </c>
      <c r="H8" s="167" t="s">
        <v>503</v>
      </c>
    </row>
    <row r="9" spans="1:8" ht="30">
      <c r="A9" s="146"/>
      <c r="B9" s="180"/>
      <c r="C9" s="176"/>
      <c r="D9" s="161" t="s">
        <v>138</v>
      </c>
      <c r="E9" s="162" t="s">
        <v>471</v>
      </c>
      <c r="G9" s="163" t="s">
        <v>483</v>
      </c>
      <c r="H9" s="164" t="s">
        <v>484</v>
      </c>
    </row>
    <row r="10" spans="1:8" ht="15.75">
      <c r="A10" s="146"/>
      <c r="B10" s="134">
        <v>3</v>
      </c>
      <c r="C10" s="175" t="s">
        <v>472</v>
      </c>
      <c r="D10" s="170"/>
      <c r="E10" s="171"/>
      <c r="F10" s="172"/>
      <c r="G10" s="170"/>
      <c r="H10" s="173"/>
    </row>
    <row r="11" spans="1:8" ht="30">
      <c r="A11" s="146"/>
      <c r="B11" s="181"/>
      <c r="C11" s="176"/>
      <c r="D11" s="153"/>
      <c r="E11" s="168"/>
      <c r="G11" s="153" t="s">
        <v>485</v>
      </c>
      <c r="H11" s="167" t="s">
        <v>486</v>
      </c>
    </row>
    <row r="12" spans="1:8" ht="15.75">
      <c r="A12" s="146"/>
      <c r="B12" s="134">
        <v>4</v>
      </c>
      <c r="C12" s="175" t="s">
        <v>425</v>
      </c>
      <c r="D12" s="170"/>
      <c r="E12" s="171"/>
      <c r="F12" s="172"/>
      <c r="G12" s="185"/>
      <c r="H12" s="174"/>
    </row>
    <row r="13" spans="1:8" ht="15">
      <c r="A13" s="146"/>
      <c r="B13" s="179"/>
      <c r="C13" s="176"/>
      <c r="D13" s="157" t="s">
        <v>459</v>
      </c>
      <c r="E13" s="169" t="s">
        <v>425</v>
      </c>
      <c r="G13" s="157"/>
      <c r="H13" s="158" t="s">
        <v>487</v>
      </c>
    </row>
    <row r="14" spans="1:8" ht="15">
      <c r="A14" s="146"/>
      <c r="B14" s="180"/>
      <c r="C14" s="176"/>
      <c r="D14" s="161" t="s">
        <v>200</v>
      </c>
      <c r="E14" s="165" t="s">
        <v>426</v>
      </c>
      <c r="G14" s="163"/>
      <c r="H14" s="166"/>
    </row>
    <row r="15" spans="1:8" ht="15.75">
      <c r="A15" s="146"/>
      <c r="B15" s="134">
        <v>5</v>
      </c>
      <c r="C15" s="175" t="s">
        <v>473</v>
      </c>
      <c r="D15" s="170"/>
      <c r="E15" s="171"/>
      <c r="F15" s="172"/>
      <c r="G15" s="170"/>
      <c r="H15" s="173"/>
    </row>
    <row r="16" spans="1:8" ht="30">
      <c r="A16" s="146"/>
      <c r="B16" s="182"/>
      <c r="C16" s="177"/>
      <c r="D16" s="157" t="s">
        <v>345</v>
      </c>
      <c r="E16" s="169" t="s">
        <v>427</v>
      </c>
      <c r="G16" s="157"/>
      <c r="H16" s="169"/>
    </row>
    <row r="17" spans="1:8" ht="15">
      <c r="A17" s="146"/>
      <c r="B17" s="183"/>
      <c r="C17" s="176"/>
      <c r="D17" s="136"/>
      <c r="E17" s="138"/>
      <c r="G17" s="136" t="s">
        <v>488</v>
      </c>
      <c r="H17" s="138" t="s">
        <v>489</v>
      </c>
    </row>
    <row r="18" spans="1:8" ht="30.75">
      <c r="A18" s="146"/>
      <c r="B18" s="183"/>
      <c r="C18" s="176"/>
      <c r="D18" s="136" t="s">
        <v>461</v>
      </c>
      <c r="E18" s="138" t="s">
        <v>551</v>
      </c>
      <c r="G18" s="136" t="s">
        <v>490</v>
      </c>
      <c r="H18" s="138" t="s">
        <v>551</v>
      </c>
    </row>
    <row r="19" spans="1:8" ht="31.5">
      <c r="A19" s="146"/>
      <c r="B19" s="183"/>
      <c r="C19" s="176"/>
      <c r="D19" s="136" t="s">
        <v>178</v>
      </c>
      <c r="E19" s="293" t="s">
        <v>546</v>
      </c>
      <c r="G19" s="136" t="s">
        <v>492</v>
      </c>
      <c r="H19" s="293" t="s">
        <v>546</v>
      </c>
    </row>
    <row r="20" spans="1:8" ht="15">
      <c r="A20" s="146"/>
      <c r="B20" s="183"/>
      <c r="C20" s="176"/>
      <c r="D20" s="136" t="s">
        <v>158</v>
      </c>
      <c r="E20" s="138" t="s">
        <v>430</v>
      </c>
      <c r="G20" s="136" t="s">
        <v>493</v>
      </c>
      <c r="H20" s="138" t="s">
        <v>430</v>
      </c>
    </row>
    <row r="21" spans="1:8" ht="15.75">
      <c r="A21" s="146"/>
      <c r="B21" s="180"/>
      <c r="C21" s="176"/>
      <c r="D21" s="163" t="s">
        <v>462</v>
      </c>
      <c r="E21" s="294" t="s">
        <v>547</v>
      </c>
      <c r="G21" s="163" t="s">
        <v>494</v>
      </c>
      <c r="H21" s="294" t="s">
        <v>547</v>
      </c>
    </row>
    <row r="22" spans="1:8" ht="15.75">
      <c r="A22" s="146"/>
      <c r="B22" s="134">
        <v>6</v>
      </c>
      <c r="C22" s="175" t="s">
        <v>475</v>
      </c>
      <c r="D22" s="170"/>
      <c r="E22" s="171"/>
      <c r="F22" s="172"/>
      <c r="G22" s="170"/>
      <c r="H22" s="173"/>
    </row>
    <row r="23" spans="1:8" ht="15">
      <c r="A23" s="146"/>
      <c r="B23" s="179"/>
      <c r="C23" s="176"/>
      <c r="D23" s="157" t="s">
        <v>463</v>
      </c>
      <c r="E23" s="167" t="s">
        <v>475</v>
      </c>
      <c r="G23" s="157" t="s">
        <v>495</v>
      </c>
      <c r="H23" s="167" t="s">
        <v>475</v>
      </c>
    </row>
    <row r="24" spans="1:8" ht="15">
      <c r="A24" s="146"/>
      <c r="B24" s="180"/>
      <c r="C24" s="176"/>
      <c r="D24" s="161" t="s">
        <v>372</v>
      </c>
      <c r="E24" s="162" t="s">
        <v>433</v>
      </c>
      <c r="G24" s="163"/>
      <c r="H24" s="164"/>
    </row>
    <row r="25" spans="1:8" ht="15.75">
      <c r="A25" s="146"/>
      <c r="B25" s="134">
        <v>7</v>
      </c>
      <c r="C25" s="175" t="s">
        <v>476</v>
      </c>
      <c r="D25" s="170"/>
      <c r="E25" s="171"/>
      <c r="F25" s="172"/>
      <c r="G25" s="170"/>
      <c r="H25" s="173"/>
    </row>
    <row r="26" spans="1:8" ht="30">
      <c r="A26" s="146"/>
      <c r="B26" s="181"/>
      <c r="C26" s="176"/>
      <c r="D26" s="153" t="s">
        <v>243</v>
      </c>
      <c r="E26" s="168" t="s">
        <v>476</v>
      </c>
      <c r="G26" s="153" t="s">
        <v>287</v>
      </c>
      <c r="H26" s="168" t="s">
        <v>476</v>
      </c>
    </row>
    <row r="27" spans="1:8" ht="15.75">
      <c r="A27" s="146"/>
      <c r="B27" s="134">
        <v>8</v>
      </c>
      <c r="C27" s="175" t="s">
        <v>500</v>
      </c>
      <c r="D27" s="170"/>
      <c r="E27" s="171"/>
      <c r="F27" s="172"/>
      <c r="G27" s="170"/>
      <c r="H27" s="173"/>
    </row>
    <row r="28" spans="1:8" ht="15">
      <c r="A28" s="146"/>
      <c r="B28" s="179"/>
      <c r="C28" s="176"/>
      <c r="D28" s="157" t="s">
        <v>464</v>
      </c>
      <c r="E28" s="169" t="s">
        <v>434</v>
      </c>
      <c r="G28" s="157" t="s">
        <v>496</v>
      </c>
      <c r="H28" s="169" t="s">
        <v>434</v>
      </c>
    </row>
    <row r="29" spans="1:8" ht="15">
      <c r="A29" s="146"/>
      <c r="B29" s="183"/>
      <c r="C29" s="176"/>
      <c r="D29" s="136" t="s">
        <v>325</v>
      </c>
      <c r="E29" s="138" t="s">
        <v>497</v>
      </c>
      <c r="G29" s="136" t="s">
        <v>498</v>
      </c>
      <c r="H29" s="138" t="s">
        <v>497</v>
      </c>
    </row>
    <row r="30" spans="1:8" ht="30">
      <c r="A30" s="146"/>
      <c r="B30" s="180"/>
      <c r="C30" s="178"/>
      <c r="D30" s="136" t="s">
        <v>326</v>
      </c>
      <c r="E30" s="138" t="s">
        <v>499</v>
      </c>
      <c r="G30" s="136"/>
      <c r="H30" s="138" t="s">
        <v>501</v>
      </c>
    </row>
    <row r="31" spans="2:8" ht="15">
      <c r="B31" s="147"/>
      <c r="C31" s="154"/>
      <c r="D31" s="147">
        <v>12</v>
      </c>
      <c r="E31" s="148"/>
      <c r="G31" s="147">
        <v>12</v>
      </c>
      <c r="H31" s="148"/>
    </row>
    <row r="32" spans="2:8" ht="12.75">
      <c r="B32" s="149"/>
      <c r="C32" s="155"/>
      <c r="D32" s="149"/>
      <c r="E32" s="148"/>
      <c r="G32" s="149"/>
      <c r="H32" s="148"/>
    </row>
    <row r="33" spans="2:8" ht="12.75">
      <c r="B33" s="149"/>
      <c r="C33" s="155"/>
      <c r="D33" s="149"/>
      <c r="E33" s="148"/>
      <c r="G33" s="149"/>
      <c r="H33" s="148"/>
    </row>
    <row r="34" spans="2:8" ht="12.75">
      <c r="B34" s="149"/>
      <c r="C34" s="155"/>
      <c r="D34" s="149"/>
      <c r="E34" s="148"/>
      <c r="G34" s="149"/>
      <c r="H34" s="148"/>
    </row>
    <row r="35" spans="2:8" ht="12.75">
      <c r="B35" s="149"/>
      <c r="C35" s="155"/>
      <c r="D35" s="149"/>
      <c r="E35" s="148"/>
      <c r="G35" s="149"/>
      <c r="H35" s="148"/>
    </row>
    <row r="36" spans="2:8" ht="12.75">
      <c r="B36" s="149"/>
      <c r="C36" s="155"/>
      <c r="D36" s="149"/>
      <c r="E36" s="148"/>
      <c r="G36" s="149"/>
      <c r="H36" s="148"/>
    </row>
    <row r="37" spans="2:8" ht="12.75">
      <c r="B37" s="149"/>
      <c r="C37" s="155"/>
      <c r="D37" s="149"/>
      <c r="E37" s="148"/>
      <c r="G37" s="149"/>
      <c r="H37" s="148"/>
    </row>
    <row r="38" spans="2:8" ht="12.75">
      <c r="B38" s="149"/>
      <c r="C38" s="155"/>
      <c r="D38" s="149"/>
      <c r="E38" s="148"/>
      <c r="G38" s="149"/>
      <c r="H38" s="148"/>
    </row>
    <row r="39" spans="2:8" ht="12.75">
      <c r="B39" s="149"/>
      <c r="C39" s="155"/>
      <c r="D39" s="149"/>
      <c r="E39" s="148"/>
      <c r="G39" s="149"/>
      <c r="H39" s="148"/>
    </row>
    <row r="40" spans="2:8" ht="12.75">
      <c r="B40" s="149"/>
      <c r="C40" s="155"/>
      <c r="D40" s="149"/>
      <c r="E40" s="148"/>
      <c r="G40" s="149"/>
      <c r="H40" s="148"/>
    </row>
    <row r="41" spans="2:8" ht="12.75">
      <c r="B41" s="149"/>
      <c r="C41" s="155"/>
      <c r="D41" s="149"/>
      <c r="E41" s="148"/>
      <c r="G41" s="149"/>
      <c r="H41" s="148"/>
    </row>
    <row r="42" spans="2:8" ht="12.75">
      <c r="B42" s="149"/>
      <c r="C42" s="155"/>
      <c r="D42" s="149"/>
      <c r="E42" s="148"/>
      <c r="G42" s="149"/>
      <c r="H42" s="148"/>
    </row>
    <row r="43" spans="2:8" ht="12.75">
      <c r="B43" s="149"/>
      <c r="C43" s="155"/>
      <c r="D43" s="149"/>
      <c r="E43" s="148"/>
      <c r="G43" s="149"/>
      <c r="H43" s="148"/>
    </row>
    <row r="44" spans="2:8" ht="12.75">
      <c r="B44" s="149"/>
      <c r="C44" s="155"/>
      <c r="D44" s="149"/>
      <c r="E44" s="148"/>
      <c r="G44" s="149"/>
      <c r="H44" s="148"/>
    </row>
    <row r="45" spans="2:8" ht="12.75">
      <c r="B45" s="149"/>
      <c r="C45" s="155"/>
      <c r="D45" s="149"/>
      <c r="E45" s="148"/>
      <c r="G45" s="149"/>
      <c r="H45" s="148"/>
    </row>
    <row r="46" spans="2:8" ht="12.75">
      <c r="B46" s="149"/>
      <c r="C46" s="155"/>
      <c r="D46" s="149"/>
      <c r="E46" s="148"/>
      <c r="G46" s="149"/>
      <c r="H46" s="148"/>
    </row>
    <row r="47" spans="2:8" ht="12.75">
      <c r="B47" s="149"/>
      <c r="C47" s="155"/>
      <c r="D47" s="149"/>
      <c r="E47" s="148"/>
      <c r="G47" s="149"/>
      <c r="H47" s="148"/>
    </row>
    <row r="48" spans="2:8" ht="12.75">
      <c r="B48" s="149"/>
      <c r="C48" s="155"/>
      <c r="D48" s="149"/>
      <c r="E48" s="148"/>
      <c r="G48" s="149"/>
      <c r="H48" s="148"/>
    </row>
    <row r="49" spans="2:8" ht="12.75">
      <c r="B49" s="149"/>
      <c r="C49" s="155"/>
      <c r="D49" s="149"/>
      <c r="E49" s="148"/>
      <c r="G49" s="149"/>
      <c r="H49" s="148"/>
    </row>
    <row r="50" spans="2:8" ht="12.75">
      <c r="B50" s="149"/>
      <c r="C50" s="155"/>
      <c r="D50" s="149"/>
      <c r="E50" s="148"/>
      <c r="G50" s="149"/>
      <c r="H50" s="148"/>
    </row>
    <row r="51" spans="2:8" ht="12.75">
      <c r="B51" s="149"/>
      <c r="C51" s="155"/>
      <c r="D51" s="149"/>
      <c r="E51" s="148"/>
      <c r="G51" s="149"/>
      <c r="H51" s="148"/>
    </row>
    <row r="52" spans="2:8" ht="12.75">
      <c r="B52" s="149"/>
      <c r="C52" s="155"/>
      <c r="D52" s="149"/>
      <c r="E52" s="148"/>
      <c r="G52" s="149"/>
      <c r="H52" s="148"/>
    </row>
    <row r="53" spans="2:8" ht="12.75">
      <c r="B53" s="149"/>
      <c r="C53" s="155"/>
      <c r="D53" s="149"/>
      <c r="E53" s="148"/>
      <c r="G53" s="149"/>
      <c r="H53" s="148"/>
    </row>
    <row r="54" spans="2:8" ht="12.75">
      <c r="B54" s="149"/>
      <c r="C54" s="155"/>
      <c r="D54" s="149"/>
      <c r="E54" s="148"/>
      <c r="G54" s="149"/>
      <c r="H54" s="148"/>
    </row>
    <row r="55" spans="2:8" ht="12.75">
      <c r="B55" s="149"/>
      <c r="C55" s="155"/>
      <c r="D55" s="149"/>
      <c r="E55" s="148"/>
      <c r="G55" s="149"/>
      <c r="H55" s="148"/>
    </row>
    <row r="56" spans="2:8" ht="12.75">
      <c r="B56" s="149"/>
      <c r="C56" s="155"/>
      <c r="D56" s="149"/>
      <c r="E56" s="148"/>
      <c r="G56" s="149"/>
      <c r="H56" s="148"/>
    </row>
    <row r="57" spans="5:8" ht="12.75">
      <c r="E57" s="148"/>
      <c r="H57" s="148"/>
    </row>
    <row r="58" spans="5:8" ht="12.75">
      <c r="E58" s="148"/>
      <c r="H58" s="148"/>
    </row>
    <row r="59" spans="5:8" ht="12.75">
      <c r="E59" s="148"/>
      <c r="H59" s="148"/>
    </row>
    <row r="60" spans="5:8" ht="12.75">
      <c r="E60" s="148"/>
      <c r="H60" s="148"/>
    </row>
    <row r="61" spans="5:8" ht="12.75">
      <c r="E61" s="148"/>
      <c r="H61" s="148"/>
    </row>
    <row r="62" spans="5:8" ht="12.75">
      <c r="E62" s="148"/>
      <c r="H62" s="148"/>
    </row>
    <row r="63" spans="5:8" ht="12.75">
      <c r="E63" s="148"/>
      <c r="H63" s="148"/>
    </row>
    <row r="64" spans="5:8" ht="12.75">
      <c r="E64" s="148"/>
      <c r="H64" s="148"/>
    </row>
    <row r="65" spans="5:8" ht="12.75">
      <c r="E65" s="148"/>
      <c r="H65" s="148"/>
    </row>
    <row r="66" spans="5:8" ht="12.75">
      <c r="E66" s="148"/>
      <c r="H66" s="148"/>
    </row>
    <row r="67" spans="5:8" ht="12.75">
      <c r="E67" s="148"/>
      <c r="H67" s="148"/>
    </row>
    <row r="68" spans="5:8" ht="12.75">
      <c r="E68" s="148"/>
      <c r="H68" s="148"/>
    </row>
    <row r="69" spans="5:8" ht="12.75">
      <c r="E69" s="148"/>
      <c r="H69" s="148"/>
    </row>
    <row r="70" spans="5:8" ht="12.75">
      <c r="E70" s="148"/>
      <c r="H70" s="148"/>
    </row>
    <row r="71" spans="5:8" ht="12.75">
      <c r="E71" s="148"/>
      <c r="H71" s="148"/>
    </row>
    <row r="72" spans="5:8" ht="12.75">
      <c r="E72" s="148"/>
      <c r="H72" s="148"/>
    </row>
    <row r="73" spans="5:8" ht="12.75">
      <c r="E73" s="148"/>
      <c r="H73" s="148"/>
    </row>
    <row r="74" spans="5:8" ht="12.75">
      <c r="E74" s="148"/>
      <c r="H74" s="148"/>
    </row>
    <row r="75" spans="5:8" ht="12.75">
      <c r="E75" s="148"/>
      <c r="H75" s="148"/>
    </row>
    <row r="76" spans="5:8" ht="12.75">
      <c r="E76" s="148"/>
      <c r="H76" s="148"/>
    </row>
    <row r="77" spans="5:8" ht="12.75">
      <c r="E77" s="148"/>
      <c r="H77" s="148"/>
    </row>
    <row r="78" spans="5:8" ht="12.75">
      <c r="E78" s="148"/>
      <c r="H78" s="148"/>
    </row>
    <row r="79" spans="5:8" ht="12.75">
      <c r="E79" s="148"/>
      <c r="H79" s="148"/>
    </row>
    <row r="80" spans="5:8" ht="12.75">
      <c r="E80" s="148"/>
      <c r="H80" s="148"/>
    </row>
    <row r="81" spans="5:8" ht="12.75">
      <c r="E81" s="148"/>
      <c r="H81" s="148"/>
    </row>
    <row r="82" spans="5:8" ht="12.75">
      <c r="E82" s="148"/>
      <c r="H82" s="148"/>
    </row>
    <row r="83" spans="5:8" ht="12.75">
      <c r="E83" s="148"/>
      <c r="H83" s="148"/>
    </row>
    <row r="84" spans="5:8" ht="12.75">
      <c r="E84" s="148"/>
      <c r="H84" s="148"/>
    </row>
    <row r="85" spans="5:8" ht="12.75">
      <c r="E85" s="148"/>
      <c r="H85" s="148"/>
    </row>
    <row r="86" spans="5:8" ht="12.75">
      <c r="E86" s="148"/>
      <c r="H86" s="148"/>
    </row>
    <row r="87" spans="5:8" ht="12.75">
      <c r="E87" s="148"/>
      <c r="H87" s="148"/>
    </row>
    <row r="88" spans="5:8" ht="12.75">
      <c r="E88" s="148"/>
      <c r="H88" s="148"/>
    </row>
    <row r="89" spans="5:8" ht="12.75">
      <c r="E89" s="148"/>
      <c r="H89" s="148"/>
    </row>
    <row r="90" spans="5:8" ht="12.75">
      <c r="E90" s="148"/>
      <c r="H90" s="148"/>
    </row>
    <row r="91" spans="5:8" ht="12.75">
      <c r="E91" s="148"/>
      <c r="H91" s="148"/>
    </row>
    <row r="92" spans="5:8" ht="12.75">
      <c r="E92" s="148"/>
      <c r="H92" s="148"/>
    </row>
    <row r="93" spans="5:8" ht="12.75">
      <c r="E93" s="148"/>
      <c r="H93" s="148"/>
    </row>
    <row r="94" spans="5:8" ht="12.75">
      <c r="E94" s="148"/>
      <c r="H94" s="148"/>
    </row>
    <row r="95" spans="5:8" ht="12.75">
      <c r="E95" s="148"/>
      <c r="H95" s="148"/>
    </row>
    <row r="96" spans="5:8" ht="12.75">
      <c r="E96" s="148"/>
      <c r="H96" s="148"/>
    </row>
    <row r="97" spans="5:8" ht="12.75">
      <c r="E97" s="148"/>
      <c r="H97" s="148"/>
    </row>
    <row r="98" spans="5:8" ht="12.75">
      <c r="E98" s="148"/>
      <c r="H98" s="148"/>
    </row>
    <row r="99" spans="5:8" ht="12.75">
      <c r="E99" s="148"/>
      <c r="H99" s="148"/>
    </row>
    <row r="100" spans="5:8" ht="12.75">
      <c r="E100" s="148"/>
      <c r="H100" s="148"/>
    </row>
    <row r="101" spans="5:8" ht="12.75">
      <c r="E101" s="148"/>
      <c r="H101" s="148"/>
    </row>
    <row r="102" spans="5:8" ht="12.75">
      <c r="E102" s="148"/>
      <c r="H102" s="148"/>
    </row>
    <row r="103" spans="5:8" ht="12.75">
      <c r="E103" s="148"/>
      <c r="H103" s="148"/>
    </row>
    <row r="104" spans="5:8" ht="12.75">
      <c r="E104" s="148"/>
      <c r="H104" s="148"/>
    </row>
    <row r="105" spans="5:8" ht="12.75">
      <c r="E105" s="148"/>
      <c r="H105" s="148"/>
    </row>
    <row r="106" spans="5:8" ht="12.75">
      <c r="E106" s="148"/>
      <c r="H106" s="148"/>
    </row>
    <row r="107" spans="5:8" ht="12.75">
      <c r="E107" s="148"/>
      <c r="H107" s="148"/>
    </row>
    <row r="108" spans="5:8" ht="12.75">
      <c r="E108" s="148"/>
      <c r="H108" s="148"/>
    </row>
    <row r="109" spans="5:8" ht="12.75">
      <c r="E109" s="148"/>
      <c r="H109" s="148"/>
    </row>
    <row r="110" spans="5:8" ht="12.75">
      <c r="E110" s="148"/>
      <c r="H110" s="148"/>
    </row>
    <row r="111" spans="5:8" ht="12.75">
      <c r="E111" s="148"/>
      <c r="H111" s="148"/>
    </row>
    <row r="112" spans="5:8" ht="12.75">
      <c r="E112" s="148"/>
      <c r="H112" s="148"/>
    </row>
    <row r="113" spans="5:8" ht="12.75">
      <c r="E113" s="148"/>
      <c r="H113" s="148"/>
    </row>
    <row r="114" spans="5:8" ht="12.75">
      <c r="E114" s="148"/>
      <c r="H114" s="148"/>
    </row>
    <row r="115" spans="5:8" ht="12.75">
      <c r="E115" s="148"/>
      <c r="H115" s="148"/>
    </row>
    <row r="116" spans="5:8" ht="12.75">
      <c r="E116" s="148"/>
      <c r="H116" s="148"/>
    </row>
    <row r="117" spans="5:8" ht="12.75">
      <c r="E117" s="148"/>
      <c r="H117" s="148"/>
    </row>
    <row r="118" spans="5:8" ht="12.75">
      <c r="E118" s="148"/>
      <c r="H118" s="148"/>
    </row>
    <row r="119" spans="5:8" ht="12.75">
      <c r="E119" s="148"/>
      <c r="H119" s="148"/>
    </row>
    <row r="120" spans="5:8" ht="12.75">
      <c r="E120" s="148"/>
      <c r="H120" s="148"/>
    </row>
    <row r="121" spans="5:8" ht="12.75">
      <c r="E121" s="148"/>
      <c r="H121" s="148"/>
    </row>
    <row r="122" spans="5:8" ht="12.75">
      <c r="E122" s="148"/>
      <c r="H122" s="148"/>
    </row>
    <row r="123" spans="5:8" ht="12.75">
      <c r="E123" s="148"/>
      <c r="H123" s="148"/>
    </row>
    <row r="124" spans="5:8" ht="12.75">
      <c r="E124" s="148"/>
      <c r="H124" s="148"/>
    </row>
    <row r="125" spans="5:8" ht="12.75">
      <c r="E125" s="148"/>
      <c r="H125" s="148"/>
    </row>
    <row r="126" spans="5:8" ht="12.75">
      <c r="E126" s="148"/>
      <c r="H126" s="148"/>
    </row>
    <row r="127" spans="5:8" ht="12.75">
      <c r="E127" s="148"/>
      <c r="H127" s="148"/>
    </row>
    <row r="128" spans="5:8" ht="12.75">
      <c r="E128" s="148"/>
      <c r="H128" s="148"/>
    </row>
    <row r="129" spans="5:8" ht="12.75">
      <c r="E129" s="148"/>
      <c r="H129" s="148"/>
    </row>
    <row r="130" spans="5:8" ht="12.75">
      <c r="E130" s="148"/>
      <c r="H130" s="148"/>
    </row>
    <row r="131" spans="5:8" ht="12.75">
      <c r="E131" s="148"/>
      <c r="H131" s="148"/>
    </row>
    <row r="132" spans="5:8" ht="12.75">
      <c r="E132" s="148"/>
      <c r="H132" s="148"/>
    </row>
    <row r="133" spans="5:8" ht="12.75">
      <c r="E133" s="148"/>
      <c r="H133" s="148"/>
    </row>
    <row r="134" spans="5:8" ht="12.75">
      <c r="E134" s="148"/>
      <c r="H134" s="148"/>
    </row>
    <row r="135" spans="5:8" ht="12.75">
      <c r="E135" s="148"/>
      <c r="H135" s="148"/>
    </row>
    <row r="136" spans="5:8" ht="12.75">
      <c r="E136" s="148"/>
      <c r="H136" s="148"/>
    </row>
    <row r="137" spans="5:8" ht="12.75">
      <c r="E137" s="148"/>
      <c r="H137" s="148"/>
    </row>
    <row r="138" spans="5:8" ht="12.75">
      <c r="E138" s="148"/>
      <c r="H138" s="148"/>
    </row>
    <row r="139" spans="5:8" ht="12.75">
      <c r="E139" s="148"/>
      <c r="H139" s="148"/>
    </row>
    <row r="140" spans="5:8" ht="12.75">
      <c r="E140" s="148"/>
      <c r="H140" s="148"/>
    </row>
    <row r="141" spans="5:8" ht="12.75">
      <c r="E141" s="148"/>
      <c r="H141" s="148"/>
    </row>
    <row r="142" spans="5:8" ht="12.75">
      <c r="E142" s="148"/>
      <c r="H142" s="148"/>
    </row>
    <row r="143" spans="5:8" ht="12.75">
      <c r="E143" s="148"/>
      <c r="H143" s="148"/>
    </row>
    <row r="144" spans="5:8" ht="12.75">
      <c r="E144" s="148"/>
      <c r="H144" s="148"/>
    </row>
    <row r="145" spans="5:8" ht="12.75">
      <c r="E145" s="148"/>
      <c r="H145" s="148"/>
    </row>
    <row r="146" spans="5:8" ht="12.75">
      <c r="E146" s="148"/>
      <c r="H146" s="148"/>
    </row>
    <row r="147" spans="5:8" ht="12.75">
      <c r="E147" s="148"/>
      <c r="H147" s="148"/>
    </row>
    <row r="148" spans="5:8" ht="12.75">
      <c r="E148" s="148"/>
      <c r="H148" s="148"/>
    </row>
    <row r="149" spans="5:8" ht="12.75">
      <c r="E149" s="148"/>
      <c r="H149" s="148"/>
    </row>
    <row r="150" spans="5:8" ht="12.75">
      <c r="E150" s="148"/>
      <c r="H150" s="148"/>
    </row>
    <row r="151" spans="5:8" ht="12.75">
      <c r="E151" s="148"/>
      <c r="H151" s="148"/>
    </row>
    <row r="152" spans="5:8" ht="12.75">
      <c r="E152" s="148"/>
      <c r="H152" s="148"/>
    </row>
    <row r="153" spans="5:8" ht="12.75">
      <c r="E153" s="148"/>
      <c r="H153" s="148"/>
    </row>
    <row r="154" spans="5:8" ht="12.75">
      <c r="E154" s="148"/>
      <c r="H154" s="148"/>
    </row>
    <row r="155" spans="5:8" ht="12.75">
      <c r="E155" s="148"/>
      <c r="H155" s="148"/>
    </row>
    <row r="156" spans="5:8" ht="12.75">
      <c r="E156" s="148"/>
      <c r="H156" s="148"/>
    </row>
    <row r="157" spans="5:8" ht="12.75">
      <c r="E157" s="148"/>
      <c r="H157" s="148"/>
    </row>
    <row r="158" spans="5:8" ht="12.75">
      <c r="E158" s="148"/>
      <c r="H158" s="148"/>
    </row>
    <row r="159" spans="5:8" ht="12.75">
      <c r="E159" s="148"/>
      <c r="H159" s="148"/>
    </row>
    <row r="160" spans="5:8" ht="12.75">
      <c r="E160" s="148"/>
      <c r="H160" s="148"/>
    </row>
    <row r="161" spans="5:8" ht="12.75">
      <c r="E161" s="148"/>
      <c r="H161" s="148"/>
    </row>
    <row r="162" spans="5:8" ht="12.75">
      <c r="E162" s="148"/>
      <c r="H162" s="148"/>
    </row>
    <row r="163" spans="5:8" ht="12.75">
      <c r="E163" s="148"/>
      <c r="H163" s="148"/>
    </row>
    <row r="164" spans="5:8" ht="12.75">
      <c r="E164" s="148"/>
      <c r="H164" s="148"/>
    </row>
    <row r="165" spans="5:8" ht="12.75">
      <c r="E165" s="148"/>
      <c r="H165" s="148"/>
    </row>
    <row r="166" spans="5:8" ht="12.75">
      <c r="E166" s="148"/>
      <c r="H166" s="148"/>
    </row>
    <row r="167" spans="5:8" ht="12.75">
      <c r="E167" s="148"/>
      <c r="H167" s="148"/>
    </row>
    <row r="168" spans="5:8" ht="12.75">
      <c r="E168" s="148"/>
      <c r="H168" s="148"/>
    </row>
    <row r="169" spans="5:8" ht="12.75">
      <c r="E169" s="148"/>
      <c r="H169" s="148"/>
    </row>
    <row r="170" spans="5:8" ht="12.75">
      <c r="E170" s="148"/>
      <c r="H170" s="148"/>
    </row>
    <row r="171" spans="5:8" ht="12.75">
      <c r="E171" s="148"/>
      <c r="H171" s="148"/>
    </row>
    <row r="172" spans="5:8" ht="12.75">
      <c r="E172" s="148"/>
      <c r="H172" s="148"/>
    </row>
    <row r="173" spans="5:8" ht="12.75">
      <c r="E173" s="148"/>
      <c r="H173" s="148"/>
    </row>
    <row r="174" spans="5:8" ht="12.75">
      <c r="E174" s="148"/>
      <c r="H174" s="148"/>
    </row>
    <row r="175" spans="5:8" ht="12.75">
      <c r="E175" s="148"/>
      <c r="H175" s="148"/>
    </row>
    <row r="176" spans="5:8" ht="12.75">
      <c r="E176" s="148"/>
      <c r="H176" s="148"/>
    </row>
    <row r="177" spans="5:8" ht="12.75">
      <c r="E177" s="148"/>
      <c r="H177" s="148"/>
    </row>
    <row r="178" spans="5:8" ht="12.75">
      <c r="E178" s="148"/>
      <c r="H178" s="148"/>
    </row>
    <row r="179" spans="5:8" ht="12.75">
      <c r="E179" s="148"/>
      <c r="H179" s="148"/>
    </row>
    <row r="180" spans="5:8" ht="12.75">
      <c r="E180" s="148"/>
      <c r="H180" s="148"/>
    </row>
    <row r="181" spans="5:8" ht="12.75">
      <c r="E181" s="148"/>
      <c r="H181" s="148"/>
    </row>
    <row r="182" spans="5:8" ht="12.75">
      <c r="E182" s="148"/>
      <c r="H182" s="148"/>
    </row>
    <row r="183" spans="5:8" ht="12.75">
      <c r="E183" s="148"/>
      <c r="H183" s="148"/>
    </row>
    <row r="184" spans="5:8" ht="12.75">
      <c r="E184" s="148"/>
      <c r="H184" s="148"/>
    </row>
    <row r="185" spans="5:8" ht="12.75">
      <c r="E185" s="148"/>
      <c r="H185" s="148"/>
    </row>
    <row r="186" spans="5:8" ht="12.75">
      <c r="E186" s="148"/>
      <c r="H186" s="148"/>
    </row>
    <row r="187" spans="5:8" ht="12.75">
      <c r="E187" s="148"/>
      <c r="H187" s="148"/>
    </row>
    <row r="188" spans="5:8" ht="12.75">
      <c r="E188" s="148"/>
      <c r="H188" s="148"/>
    </row>
    <row r="189" spans="5:8" ht="12.75">
      <c r="E189" s="148"/>
      <c r="H189" s="148"/>
    </row>
    <row r="190" spans="5:8" ht="12.75">
      <c r="E190" s="148"/>
      <c r="H190" s="148"/>
    </row>
    <row r="191" spans="5:8" ht="12.75">
      <c r="E191" s="148"/>
      <c r="H191" s="148"/>
    </row>
    <row r="192" spans="5:8" ht="12.75">
      <c r="E192" s="148"/>
      <c r="H192" s="148"/>
    </row>
    <row r="193" spans="5:8" ht="12.75">
      <c r="E193" s="148"/>
      <c r="H193" s="148"/>
    </row>
    <row r="194" spans="5:8" ht="12.75">
      <c r="E194" s="148"/>
      <c r="H194" s="148"/>
    </row>
    <row r="195" spans="5:8" ht="12.75">
      <c r="E195" s="148"/>
      <c r="H195" s="148"/>
    </row>
    <row r="196" spans="5:8" ht="12.75">
      <c r="E196" s="148"/>
      <c r="H196" s="148"/>
    </row>
    <row r="197" spans="5:8" ht="12.75">
      <c r="E197" s="148"/>
      <c r="H197" s="148"/>
    </row>
    <row r="198" spans="5:8" ht="12.75">
      <c r="E198" s="148"/>
      <c r="H198" s="148"/>
    </row>
    <row r="199" spans="5:8" ht="12.75">
      <c r="E199" s="148"/>
      <c r="H199" s="148"/>
    </row>
    <row r="200" spans="5:8" ht="12.75">
      <c r="E200" s="148"/>
      <c r="H200" s="148"/>
    </row>
    <row r="201" spans="5:8" ht="12.75">
      <c r="E201" s="148"/>
      <c r="H201" s="148"/>
    </row>
    <row r="202" spans="5:8" ht="12.75">
      <c r="E202" s="148"/>
      <c r="H202" s="148"/>
    </row>
    <row r="203" spans="5:8" ht="12.75">
      <c r="E203" s="148"/>
      <c r="H203" s="148"/>
    </row>
    <row r="204" spans="5:8" ht="12.75">
      <c r="E204" s="148"/>
      <c r="H204" s="148"/>
    </row>
    <row r="205" spans="5:8" ht="12.75">
      <c r="E205" s="148"/>
      <c r="H205" s="148"/>
    </row>
    <row r="206" spans="5:8" ht="12.75">
      <c r="E206" s="148"/>
      <c r="H206" s="148"/>
    </row>
    <row r="207" spans="5:8" ht="12.75">
      <c r="E207" s="148"/>
      <c r="H207" s="148"/>
    </row>
    <row r="208" spans="5:8" ht="12.75">
      <c r="E208" s="148"/>
      <c r="H208" s="148"/>
    </row>
    <row r="209" spans="5:8" ht="12.75">
      <c r="E209" s="148"/>
      <c r="H209" s="148"/>
    </row>
    <row r="210" spans="5:8" ht="12.75">
      <c r="E210" s="148"/>
      <c r="H210" s="148"/>
    </row>
  </sheetData>
  <sheetProtection/>
  <printOptions/>
  <pageMargins left="0.22" right="0.19" top="0.38" bottom="0.28" header="0.22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zoomScalePageLayoutView="0" workbookViewId="0" topLeftCell="A13">
      <selection activeCell="I12" sqref="I12"/>
    </sheetView>
  </sheetViews>
  <sheetFormatPr defaultColWidth="9.140625" defaultRowHeight="15"/>
  <cols>
    <col min="1" max="1" width="2.140625" style="131" customWidth="1"/>
    <col min="2" max="2" width="4.140625" style="131" customWidth="1"/>
    <col min="3" max="3" width="8.421875" style="156" customWidth="1"/>
    <col min="4" max="4" width="7.28125" style="131" customWidth="1"/>
    <col min="5" max="5" width="25.7109375" style="148" customWidth="1"/>
    <col min="6" max="6" width="10.140625" style="140" customWidth="1"/>
    <col min="7" max="7" width="7.140625" style="131" customWidth="1"/>
    <col min="8" max="8" width="25.7109375" style="148" customWidth="1"/>
    <col min="9" max="9" width="0.85546875" style="140" customWidth="1"/>
    <col min="10" max="12" width="9.140625" style="140" customWidth="1"/>
    <col min="13" max="16384" width="9.140625" style="131" customWidth="1"/>
  </cols>
  <sheetData>
    <row r="1" spans="2:3" ht="15">
      <c r="B1" s="115"/>
      <c r="C1" s="128"/>
    </row>
    <row r="2" spans="2:8" s="141" customFormat="1" ht="15">
      <c r="B2" s="141" t="s">
        <v>491</v>
      </c>
      <c r="C2" s="150"/>
      <c r="E2" s="190"/>
      <c r="F2" s="142"/>
      <c r="H2" s="190"/>
    </row>
    <row r="3" spans="2:12" s="144" customFormat="1" ht="15">
      <c r="B3" s="129" t="s">
        <v>466</v>
      </c>
      <c r="C3" s="151"/>
      <c r="D3" s="129"/>
      <c r="E3" s="191"/>
      <c r="F3" s="129"/>
      <c r="G3" s="129"/>
      <c r="H3" s="191"/>
      <c r="I3" s="141"/>
      <c r="J3" s="141"/>
      <c r="K3" s="141"/>
      <c r="L3" s="141"/>
    </row>
    <row r="4" spans="2:7" ht="15">
      <c r="B4" s="130"/>
      <c r="C4" s="152"/>
      <c r="D4" s="130"/>
      <c r="G4" s="130"/>
    </row>
    <row r="5" spans="2:12" s="144" customFormat="1" ht="15">
      <c r="B5" s="129"/>
      <c r="C5" s="151"/>
      <c r="D5" s="184" t="s">
        <v>480</v>
      </c>
      <c r="E5" s="192"/>
      <c r="F5" s="141"/>
      <c r="G5" s="184" t="s">
        <v>481</v>
      </c>
      <c r="H5" s="192"/>
      <c r="I5" s="141"/>
      <c r="J5" s="141"/>
      <c r="K5" s="141"/>
      <c r="L5" s="141"/>
    </row>
    <row r="6" spans="2:8" ht="14.25">
      <c r="B6" s="132" t="s">
        <v>467</v>
      </c>
      <c r="C6" s="159"/>
      <c r="D6" s="159" t="s">
        <v>468</v>
      </c>
      <c r="E6" s="193" t="s">
        <v>469</v>
      </c>
      <c r="G6" s="159" t="s">
        <v>468</v>
      </c>
      <c r="H6" s="193" t="s">
        <v>469</v>
      </c>
    </row>
    <row r="7" spans="1:8" ht="15.75">
      <c r="A7" s="146"/>
      <c r="B7" s="134">
        <v>1</v>
      </c>
      <c r="C7" s="175" t="s">
        <v>470</v>
      </c>
      <c r="D7" s="170"/>
      <c r="E7" s="194"/>
      <c r="F7" s="172"/>
      <c r="G7" s="170"/>
      <c r="H7" s="173"/>
    </row>
    <row r="8" spans="1:8" ht="30">
      <c r="A8" s="146"/>
      <c r="B8" s="179"/>
      <c r="C8" s="176"/>
      <c r="D8" s="157" t="s">
        <v>137</v>
      </c>
      <c r="E8" s="167" t="s">
        <v>470</v>
      </c>
      <c r="G8" s="157" t="s">
        <v>482</v>
      </c>
      <c r="H8" s="167" t="s">
        <v>503</v>
      </c>
    </row>
    <row r="9" spans="1:8" ht="45">
      <c r="A9" s="146"/>
      <c r="B9" s="180"/>
      <c r="C9" s="176"/>
      <c r="D9" s="161" t="s">
        <v>138</v>
      </c>
      <c r="E9" s="162" t="s">
        <v>471</v>
      </c>
      <c r="G9" s="163" t="s">
        <v>483</v>
      </c>
      <c r="H9" s="164" t="s">
        <v>484</v>
      </c>
    </row>
    <row r="10" spans="1:8" ht="15.75">
      <c r="A10" s="146"/>
      <c r="B10" s="134">
        <v>3</v>
      </c>
      <c r="C10" s="175" t="s">
        <v>472</v>
      </c>
      <c r="D10" s="170"/>
      <c r="E10" s="194"/>
      <c r="F10" s="172"/>
      <c r="G10" s="170"/>
      <c r="H10" s="173"/>
    </row>
    <row r="11" spans="1:8" ht="45">
      <c r="A11" s="146"/>
      <c r="B11" s="181"/>
      <c r="C11" s="176"/>
      <c r="D11" s="153"/>
      <c r="E11" s="168"/>
      <c r="G11" s="153" t="s">
        <v>485</v>
      </c>
      <c r="H11" s="167" t="s">
        <v>486</v>
      </c>
    </row>
    <row r="12" spans="1:8" ht="15.75">
      <c r="A12" s="146"/>
      <c r="B12" s="134">
        <v>4</v>
      </c>
      <c r="C12" s="175" t="s">
        <v>425</v>
      </c>
      <c r="D12" s="170"/>
      <c r="E12" s="194"/>
      <c r="F12" s="172"/>
      <c r="G12" s="185"/>
      <c r="H12" s="174"/>
    </row>
    <row r="13" spans="1:8" ht="30">
      <c r="A13" s="146"/>
      <c r="B13" s="179"/>
      <c r="C13" s="176"/>
      <c r="D13" s="157" t="s">
        <v>459</v>
      </c>
      <c r="E13" s="169" t="s">
        <v>425</v>
      </c>
      <c r="G13" s="157"/>
      <c r="H13" s="158" t="s">
        <v>487</v>
      </c>
    </row>
    <row r="14" spans="1:8" ht="30">
      <c r="A14" s="146"/>
      <c r="B14" s="180"/>
      <c r="C14" s="176"/>
      <c r="D14" s="161" t="s">
        <v>200</v>
      </c>
      <c r="E14" s="165" t="s">
        <v>426</v>
      </c>
      <c r="G14" s="163"/>
      <c r="H14" s="166"/>
    </row>
    <row r="15" spans="1:8" ht="15.75">
      <c r="A15" s="146"/>
      <c r="B15" s="134">
        <v>5</v>
      </c>
      <c r="C15" s="175" t="s">
        <v>473</v>
      </c>
      <c r="D15" s="170"/>
      <c r="E15" s="194"/>
      <c r="F15" s="172"/>
      <c r="G15" s="170"/>
      <c r="H15" s="173"/>
    </row>
    <row r="16" spans="1:8" ht="60">
      <c r="A16" s="146"/>
      <c r="B16" s="182"/>
      <c r="C16" s="177"/>
      <c r="D16" s="157" t="s">
        <v>345</v>
      </c>
      <c r="E16" s="169" t="s">
        <v>427</v>
      </c>
      <c r="G16" s="157"/>
      <c r="H16" s="169"/>
    </row>
    <row r="17" spans="1:8" ht="15">
      <c r="A17" s="146"/>
      <c r="B17" s="183"/>
      <c r="C17" s="176"/>
      <c r="D17" s="136"/>
      <c r="E17" s="138"/>
      <c r="G17" s="136" t="s">
        <v>488</v>
      </c>
      <c r="H17" s="138" t="s">
        <v>489</v>
      </c>
    </row>
    <row r="18" spans="1:8" ht="45.75">
      <c r="A18" s="146"/>
      <c r="B18" s="183"/>
      <c r="C18" s="176"/>
      <c r="D18" s="136" t="s">
        <v>461</v>
      </c>
      <c r="E18" s="138" t="s">
        <v>551</v>
      </c>
      <c r="G18" s="136" t="s">
        <v>490</v>
      </c>
      <c r="H18" s="138" t="s">
        <v>551</v>
      </c>
    </row>
    <row r="19" spans="1:8" ht="47.25">
      <c r="A19" s="146"/>
      <c r="B19" s="183"/>
      <c r="C19" s="176"/>
      <c r="D19" s="136" t="s">
        <v>178</v>
      </c>
      <c r="E19" s="293" t="s">
        <v>546</v>
      </c>
      <c r="G19" s="136" t="s">
        <v>492</v>
      </c>
      <c r="H19" s="293" t="s">
        <v>546</v>
      </c>
    </row>
    <row r="20" spans="1:8" ht="30">
      <c r="A20" s="146"/>
      <c r="B20" s="183"/>
      <c r="C20" s="176"/>
      <c r="D20" s="136" t="s">
        <v>158</v>
      </c>
      <c r="E20" s="138" t="s">
        <v>430</v>
      </c>
      <c r="G20" s="136" t="s">
        <v>493</v>
      </c>
      <c r="H20" s="138" t="s">
        <v>430</v>
      </c>
    </row>
    <row r="21" spans="1:8" ht="15.75">
      <c r="A21" s="146"/>
      <c r="B21" s="180"/>
      <c r="C21" s="176"/>
      <c r="D21" s="163" t="s">
        <v>462</v>
      </c>
      <c r="E21" s="295" t="s">
        <v>547</v>
      </c>
      <c r="G21" s="163" t="s">
        <v>494</v>
      </c>
      <c r="H21" s="295" t="s">
        <v>547</v>
      </c>
    </row>
    <row r="22" spans="1:8" ht="15.75">
      <c r="A22" s="146"/>
      <c r="B22" s="134">
        <v>6</v>
      </c>
      <c r="C22" s="175" t="s">
        <v>475</v>
      </c>
      <c r="D22" s="170"/>
      <c r="E22" s="194"/>
      <c r="F22" s="172"/>
      <c r="G22" s="170"/>
      <c r="H22" s="173"/>
    </row>
    <row r="23" spans="1:8" ht="15">
      <c r="A23" s="146"/>
      <c r="B23" s="179"/>
      <c r="C23" s="176"/>
      <c r="D23" s="157" t="s">
        <v>463</v>
      </c>
      <c r="E23" s="167" t="s">
        <v>475</v>
      </c>
      <c r="G23" s="157" t="s">
        <v>495</v>
      </c>
      <c r="H23" s="167" t="s">
        <v>475</v>
      </c>
    </row>
    <row r="24" spans="1:8" ht="30">
      <c r="A24" s="146"/>
      <c r="B24" s="180"/>
      <c r="C24" s="176"/>
      <c r="D24" s="161" t="s">
        <v>372</v>
      </c>
      <c r="E24" s="162" t="s">
        <v>433</v>
      </c>
      <c r="G24" s="163"/>
      <c r="H24" s="164"/>
    </row>
    <row r="25" spans="1:8" ht="15.75">
      <c r="A25" s="146"/>
      <c r="B25" s="134">
        <v>7</v>
      </c>
      <c r="C25" s="175" t="s">
        <v>476</v>
      </c>
      <c r="D25" s="170"/>
      <c r="E25" s="194"/>
      <c r="F25" s="172"/>
      <c r="G25" s="170"/>
      <c r="H25" s="173"/>
    </row>
    <row r="26" spans="1:8" ht="60">
      <c r="A26" s="146"/>
      <c r="B26" s="181"/>
      <c r="C26" s="176"/>
      <c r="D26" s="153" t="s">
        <v>243</v>
      </c>
      <c r="E26" s="168" t="s">
        <v>476</v>
      </c>
      <c r="G26" s="153" t="s">
        <v>287</v>
      </c>
      <c r="H26" s="168" t="s">
        <v>476</v>
      </c>
    </row>
    <row r="27" spans="1:8" ht="15.75">
      <c r="A27" s="146"/>
      <c r="B27" s="134">
        <v>8</v>
      </c>
      <c r="C27" s="175" t="s">
        <v>500</v>
      </c>
      <c r="D27" s="170"/>
      <c r="E27" s="194"/>
      <c r="F27" s="172"/>
      <c r="G27" s="170"/>
      <c r="H27" s="173"/>
    </row>
    <row r="28" spans="1:8" ht="30">
      <c r="A28" s="146"/>
      <c r="B28" s="179"/>
      <c r="C28" s="176"/>
      <c r="D28" s="157" t="s">
        <v>464</v>
      </c>
      <c r="E28" s="169" t="s">
        <v>434</v>
      </c>
      <c r="G28" s="157" t="s">
        <v>496</v>
      </c>
      <c r="H28" s="169" t="s">
        <v>434</v>
      </c>
    </row>
    <row r="29" spans="1:8" ht="30">
      <c r="A29" s="146"/>
      <c r="B29" s="183"/>
      <c r="C29" s="176"/>
      <c r="D29" s="136" t="s">
        <v>325</v>
      </c>
      <c r="E29" s="138" t="s">
        <v>497</v>
      </c>
      <c r="G29" s="136" t="s">
        <v>498</v>
      </c>
      <c r="H29" s="138" t="s">
        <v>497</v>
      </c>
    </row>
    <row r="30" spans="1:8" ht="45">
      <c r="A30" s="146"/>
      <c r="B30" s="180"/>
      <c r="C30" s="178"/>
      <c r="D30" s="136" t="s">
        <v>326</v>
      </c>
      <c r="E30" s="138" t="s">
        <v>499</v>
      </c>
      <c r="G30" s="136"/>
      <c r="H30" s="138" t="s">
        <v>501</v>
      </c>
    </row>
    <row r="31" spans="2:7" ht="15">
      <c r="B31" s="147"/>
      <c r="C31" s="154"/>
      <c r="D31" s="147">
        <v>12</v>
      </c>
      <c r="G31" s="147">
        <v>12</v>
      </c>
    </row>
    <row r="32" spans="2:7" ht="12.75">
      <c r="B32" s="149"/>
      <c r="C32" s="155"/>
      <c r="D32" s="149"/>
      <c r="G32" s="149"/>
    </row>
    <row r="33" spans="2:7" ht="12.75">
      <c r="B33" s="149"/>
      <c r="C33" s="155"/>
      <c r="D33" s="149"/>
      <c r="G33" s="149"/>
    </row>
    <row r="34" spans="2:7" ht="12.75">
      <c r="B34" s="149"/>
      <c r="C34" s="155"/>
      <c r="D34" s="149"/>
      <c r="G34" s="149"/>
    </row>
    <row r="35" spans="2:7" ht="12.75">
      <c r="B35" s="149"/>
      <c r="C35" s="155"/>
      <c r="D35" s="149"/>
      <c r="G35" s="149"/>
    </row>
    <row r="36" spans="2:7" ht="12.75">
      <c r="B36" s="149"/>
      <c r="C36" s="155"/>
      <c r="D36" s="149"/>
      <c r="G36" s="149"/>
    </row>
    <row r="37" spans="2:7" ht="12.75">
      <c r="B37" s="149"/>
      <c r="C37" s="155"/>
      <c r="D37" s="149"/>
      <c r="G37" s="149"/>
    </row>
    <row r="38" spans="2:7" ht="12.75">
      <c r="B38" s="149"/>
      <c r="C38" s="155"/>
      <c r="D38" s="149"/>
      <c r="G38" s="149"/>
    </row>
    <row r="39" spans="2:7" ht="12.75">
      <c r="B39" s="149"/>
      <c r="C39" s="155"/>
      <c r="D39" s="149"/>
      <c r="G39" s="149"/>
    </row>
    <row r="40" spans="2:7" ht="12.75">
      <c r="B40" s="149"/>
      <c r="C40" s="155"/>
      <c r="D40" s="149"/>
      <c r="G40" s="149"/>
    </row>
    <row r="41" spans="2:7" ht="12.75">
      <c r="B41" s="149"/>
      <c r="C41" s="155"/>
      <c r="D41" s="149"/>
      <c r="G41" s="149"/>
    </row>
    <row r="42" spans="2:7" ht="12.75">
      <c r="B42" s="149"/>
      <c r="C42" s="155"/>
      <c r="D42" s="149"/>
      <c r="G42" s="149"/>
    </row>
    <row r="43" spans="2:7" ht="12.75">
      <c r="B43" s="149"/>
      <c r="C43" s="155"/>
      <c r="D43" s="149"/>
      <c r="G43" s="149"/>
    </row>
    <row r="44" spans="2:7" ht="12.75">
      <c r="B44" s="149"/>
      <c r="C44" s="155"/>
      <c r="D44" s="149"/>
      <c r="G44" s="149"/>
    </row>
    <row r="45" spans="2:7" ht="12.75">
      <c r="B45" s="149"/>
      <c r="C45" s="155"/>
      <c r="D45" s="149"/>
      <c r="G45" s="149"/>
    </row>
    <row r="46" spans="2:7" ht="12.75">
      <c r="B46" s="149"/>
      <c r="C46" s="155"/>
      <c r="D46" s="149"/>
      <c r="G46" s="149"/>
    </row>
    <row r="47" spans="2:7" ht="12.75">
      <c r="B47" s="149"/>
      <c r="C47" s="155"/>
      <c r="D47" s="149"/>
      <c r="G47" s="149"/>
    </row>
    <row r="48" spans="2:7" ht="12.75">
      <c r="B48" s="149"/>
      <c r="C48" s="155"/>
      <c r="D48" s="149"/>
      <c r="G48" s="149"/>
    </row>
    <row r="49" spans="2:7" ht="12.75">
      <c r="B49" s="149"/>
      <c r="C49" s="155"/>
      <c r="D49" s="149"/>
      <c r="G49" s="149"/>
    </row>
    <row r="50" spans="2:7" ht="12.75">
      <c r="B50" s="149"/>
      <c r="C50" s="155"/>
      <c r="D50" s="149"/>
      <c r="G50" s="149"/>
    </row>
    <row r="51" spans="2:7" ht="12.75">
      <c r="B51" s="149"/>
      <c r="C51" s="155"/>
      <c r="D51" s="149"/>
      <c r="G51" s="149"/>
    </row>
    <row r="52" spans="2:7" ht="12.75">
      <c r="B52" s="149"/>
      <c r="C52" s="155"/>
      <c r="D52" s="149"/>
      <c r="G52" s="149"/>
    </row>
    <row r="53" spans="2:7" ht="12.75">
      <c r="B53" s="149"/>
      <c r="C53" s="155"/>
      <c r="D53" s="149"/>
      <c r="G53" s="149"/>
    </row>
    <row r="54" spans="2:7" ht="12.75">
      <c r="B54" s="149"/>
      <c r="C54" s="155"/>
      <c r="D54" s="149"/>
      <c r="G54" s="149"/>
    </row>
    <row r="55" spans="2:7" ht="12.75">
      <c r="B55" s="149"/>
      <c r="C55" s="155"/>
      <c r="D55" s="149"/>
      <c r="G55" s="149"/>
    </row>
    <row r="56" spans="2:7" ht="12.75">
      <c r="B56" s="149"/>
      <c r="C56" s="155"/>
      <c r="D56" s="149"/>
      <c r="G56" s="149"/>
    </row>
  </sheetData>
  <sheetProtection/>
  <printOptions/>
  <pageMargins left="0.24" right="0.28" top="0.34" bottom="0.3" header="0.17" footer="0.16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2:AM173"/>
  <sheetViews>
    <sheetView tabSelected="1" zoomScale="98" zoomScaleNormal="98" zoomScalePageLayoutView="0" workbookViewId="0" topLeftCell="S162">
      <selection activeCell="AM172" sqref="AM172"/>
    </sheetView>
  </sheetViews>
  <sheetFormatPr defaultColWidth="9.140625" defaultRowHeight="15"/>
  <cols>
    <col min="1" max="1" width="1.28515625" style="14" customWidth="1"/>
    <col min="2" max="4" width="1.28515625" style="14" hidden="1" customWidth="1"/>
    <col min="5" max="7" width="2.7109375" style="15" hidden="1" customWidth="1"/>
    <col min="8" max="8" width="2.57421875" style="15" hidden="1" customWidth="1"/>
    <col min="9" max="9" width="2.7109375" style="15" hidden="1" customWidth="1"/>
    <col min="10" max="10" width="6.57421875" style="16" customWidth="1"/>
    <col min="11" max="11" width="50.00390625" style="14" customWidth="1"/>
    <col min="12" max="12" width="11.57421875" style="17" hidden="1" customWidth="1"/>
    <col min="13" max="14" width="11.28125" style="17" hidden="1" customWidth="1"/>
    <col min="15" max="15" width="13.421875" style="17" hidden="1" customWidth="1"/>
    <col min="16" max="16" width="12.00390625" style="17" hidden="1" customWidth="1"/>
    <col min="17" max="17" width="13.421875" style="17" hidden="1" customWidth="1"/>
    <col min="18" max="18" width="1.28515625" style="17" hidden="1" customWidth="1"/>
    <col min="19" max="19" width="15.421875" style="17" customWidth="1"/>
    <col min="20" max="20" width="12.8515625" style="17" customWidth="1"/>
    <col min="21" max="21" width="12.57421875" style="17" customWidth="1"/>
    <col min="22" max="22" width="15.00390625" style="17" customWidth="1"/>
    <col min="23" max="23" width="11.421875" style="17" customWidth="1"/>
    <col min="24" max="24" width="16.140625" style="17" customWidth="1"/>
    <col min="25" max="25" width="9.8515625" style="17" hidden="1" customWidth="1"/>
    <col min="26" max="27" width="9.421875" style="17" hidden="1" customWidth="1"/>
    <col min="28" max="28" width="7.8515625" style="17" hidden="1" customWidth="1"/>
    <col min="29" max="29" width="6.57421875" style="17" hidden="1" customWidth="1"/>
    <col min="30" max="30" width="11.8515625" style="17" customWidth="1"/>
    <col min="31" max="31" width="8.00390625" style="17" customWidth="1"/>
    <col min="32" max="32" width="11.8515625" style="17" customWidth="1"/>
    <col min="33" max="33" width="12.421875" style="17" customWidth="1"/>
    <col min="34" max="34" width="12.57421875" style="17" hidden="1" customWidth="1"/>
    <col min="35" max="35" width="10.57421875" style="17" hidden="1" customWidth="1"/>
    <col min="36" max="37" width="11.00390625" style="17" bestFit="1" customWidth="1"/>
    <col min="38" max="38" width="5.140625" style="14" customWidth="1"/>
    <col min="39" max="39" width="12.28125" style="298" customWidth="1"/>
    <col min="40" max="16384" width="9.140625" style="14" customWidth="1"/>
  </cols>
  <sheetData>
    <row r="1" ht="9.75" customHeight="1"/>
    <row r="2" spans="10:11" ht="14.25">
      <c r="J2" s="13"/>
      <c r="K2" s="205"/>
    </row>
    <row r="3" spans="5:39" s="18" customFormat="1" ht="16.5" hidden="1">
      <c r="E3" s="19"/>
      <c r="G3" s="19"/>
      <c r="H3" s="20"/>
      <c r="I3" s="19"/>
      <c r="J3" s="19"/>
      <c r="K3" s="21"/>
      <c r="M3" s="19"/>
      <c r="AM3" s="299"/>
    </row>
    <row r="4" spans="5:39" s="18" customFormat="1" ht="16.5" hidden="1">
      <c r="E4" s="19"/>
      <c r="G4" s="19"/>
      <c r="H4" s="20"/>
      <c r="I4" s="19"/>
      <c r="J4" s="19"/>
      <c r="K4" s="22"/>
      <c r="M4" s="19"/>
      <c r="AM4" s="299"/>
    </row>
    <row r="5" spans="5:39" s="18" customFormat="1" ht="16.5" hidden="1">
      <c r="E5" s="19"/>
      <c r="G5" s="19"/>
      <c r="H5" s="20"/>
      <c r="I5" s="19"/>
      <c r="J5" s="19"/>
      <c r="K5" s="22"/>
      <c r="M5" s="19"/>
      <c r="AM5" s="299"/>
    </row>
    <row r="6" spans="5:39" s="18" customFormat="1" ht="16.5" hidden="1">
      <c r="E6" s="19"/>
      <c r="G6" s="19"/>
      <c r="H6" s="20"/>
      <c r="I6" s="19"/>
      <c r="J6" s="19"/>
      <c r="K6" s="22"/>
      <c r="M6" s="19"/>
      <c r="AM6" s="299"/>
    </row>
    <row r="7" spans="5:39" s="18" customFormat="1" ht="16.5" hidden="1">
      <c r="E7" s="19"/>
      <c r="G7" s="19"/>
      <c r="H7" s="20"/>
      <c r="I7" s="19"/>
      <c r="J7" s="19"/>
      <c r="K7" s="19"/>
      <c r="M7" s="19"/>
      <c r="AM7" s="299"/>
    </row>
    <row r="8" spans="2:39" s="24" customFormat="1" ht="15">
      <c r="B8" s="23"/>
      <c r="C8" s="23"/>
      <c r="D8" s="23"/>
      <c r="E8" s="23"/>
      <c r="F8" s="23"/>
      <c r="G8" s="23"/>
      <c r="I8" s="25"/>
      <c r="J8" s="26"/>
      <c r="K8" s="230" t="s">
        <v>567</v>
      </c>
      <c r="L8" s="26" t="s">
        <v>119</v>
      </c>
      <c r="M8" s="26" t="s">
        <v>119</v>
      </c>
      <c r="N8" s="26" t="s">
        <v>119</v>
      </c>
      <c r="O8" s="26" t="s">
        <v>119</v>
      </c>
      <c r="P8" s="26" t="s">
        <v>119</v>
      </c>
      <c r="Q8" s="26" t="s">
        <v>119</v>
      </c>
      <c r="R8" s="26" t="s">
        <v>119</v>
      </c>
      <c r="S8" s="322" t="s">
        <v>583</v>
      </c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M8" s="300"/>
    </row>
    <row r="9" spans="6:39" ht="15">
      <c r="F9" s="28" t="s">
        <v>121</v>
      </c>
      <c r="I9" s="29"/>
      <c r="J9" s="231" t="s">
        <v>120</v>
      </c>
      <c r="K9" s="27" t="s">
        <v>122</v>
      </c>
      <c r="L9" s="14"/>
      <c r="M9" s="31"/>
      <c r="N9" s="31"/>
      <c r="O9" s="31"/>
      <c r="P9" s="32"/>
      <c r="Q9" s="31"/>
      <c r="R9" s="3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34"/>
      <c r="AH9" s="14"/>
      <c r="AI9" s="35"/>
      <c r="AJ9" s="14"/>
      <c r="AK9" s="14"/>
      <c r="AM9" s="301"/>
    </row>
    <row r="10" spans="5:39" ht="15" hidden="1">
      <c r="E10" s="27"/>
      <c r="F10" s="28"/>
      <c r="H10" s="27"/>
      <c r="I10" s="29"/>
      <c r="J10" s="29"/>
      <c r="K10" s="30"/>
      <c r="L10" s="31"/>
      <c r="M10" s="31"/>
      <c r="N10" s="31"/>
      <c r="O10" s="31"/>
      <c r="P10" s="33" t="s">
        <v>123</v>
      </c>
      <c r="Q10" s="37"/>
      <c r="R10" s="33"/>
      <c r="S10" s="38"/>
      <c r="T10" s="31"/>
      <c r="U10" s="31"/>
      <c r="V10" s="31"/>
      <c r="W10" s="36"/>
      <c r="X10" s="31"/>
      <c r="Y10" s="31"/>
      <c r="Z10" s="31"/>
      <c r="AA10" s="31"/>
      <c r="AB10" s="31"/>
      <c r="AC10" s="31"/>
      <c r="AD10" s="31"/>
      <c r="AE10" s="39"/>
      <c r="AF10" s="39"/>
      <c r="AG10" s="34"/>
      <c r="AH10" s="31"/>
      <c r="AI10" s="35"/>
      <c r="AJ10" s="31"/>
      <c r="AK10" s="31"/>
      <c r="AM10" s="301"/>
    </row>
    <row r="11" spans="10:39" s="40" customFormat="1" ht="15">
      <c r="J11" s="29"/>
      <c r="K11" s="25" t="s">
        <v>124</v>
      </c>
      <c r="L11" s="41"/>
      <c r="M11" s="42"/>
      <c r="N11" s="42"/>
      <c r="O11" s="42"/>
      <c r="P11" s="43"/>
      <c r="Q11" s="42"/>
      <c r="R11" s="42"/>
      <c r="S11" s="44"/>
      <c r="T11" s="41"/>
      <c r="U11" s="42"/>
      <c r="V11" s="42"/>
      <c r="W11" s="42"/>
      <c r="X11" s="42"/>
      <c r="Y11" s="41"/>
      <c r="Z11" s="42"/>
      <c r="AA11" s="42"/>
      <c r="AB11" s="41"/>
      <c r="AC11" s="41"/>
      <c r="AD11" s="42"/>
      <c r="AE11" s="42"/>
      <c r="AF11" s="42"/>
      <c r="AG11" s="45"/>
      <c r="AH11" s="42"/>
      <c r="AI11" s="42"/>
      <c r="AJ11" s="306"/>
      <c r="AK11" s="306"/>
      <c r="AM11" s="302"/>
    </row>
    <row r="12" spans="5:39" s="46" customFormat="1" ht="9" customHeight="1">
      <c r="E12" s="47"/>
      <c r="F12" s="47"/>
      <c r="G12" s="47"/>
      <c r="H12" s="47"/>
      <c r="I12" s="47"/>
      <c r="J12" s="48"/>
      <c r="K12" s="49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M12" s="303"/>
    </row>
    <row r="13" spans="5:39" s="51" customFormat="1" ht="126" customHeight="1">
      <c r="E13" s="52" t="s">
        <v>125</v>
      </c>
      <c r="F13" s="52"/>
      <c r="G13" s="52"/>
      <c r="H13" s="52"/>
      <c r="I13" s="52"/>
      <c r="J13" s="53" t="s">
        <v>126</v>
      </c>
      <c r="K13" s="54" t="s">
        <v>127</v>
      </c>
      <c r="L13" s="90" t="s">
        <v>344</v>
      </c>
      <c r="M13" s="55"/>
      <c r="N13" s="55"/>
      <c r="O13" s="56"/>
      <c r="P13" s="90" t="s">
        <v>128</v>
      </c>
      <c r="Q13" s="56"/>
      <c r="R13" s="90"/>
      <c r="S13" s="57" t="s">
        <v>578</v>
      </c>
      <c r="T13" s="57" t="s">
        <v>576</v>
      </c>
      <c r="U13" s="57" t="s">
        <v>579</v>
      </c>
      <c r="V13" s="57" t="s">
        <v>580</v>
      </c>
      <c r="W13" s="57" t="s">
        <v>581</v>
      </c>
      <c r="X13" s="57" t="s">
        <v>497</v>
      </c>
      <c r="Y13" s="57" t="s">
        <v>542</v>
      </c>
      <c r="Z13" s="57" t="s">
        <v>548</v>
      </c>
      <c r="AA13" s="57" t="s">
        <v>541</v>
      </c>
      <c r="AB13" s="57" t="s">
        <v>540</v>
      </c>
      <c r="AC13" s="57" t="s">
        <v>539</v>
      </c>
      <c r="AD13" s="57" t="s">
        <v>475</v>
      </c>
      <c r="AE13" s="225"/>
      <c r="AF13" s="57"/>
      <c r="AG13" s="57" t="s">
        <v>569</v>
      </c>
      <c r="AH13" s="57" t="s">
        <v>550</v>
      </c>
      <c r="AI13" s="57" t="s">
        <v>535</v>
      </c>
      <c r="AJ13" s="292" t="s">
        <v>556</v>
      </c>
      <c r="AK13" s="292" t="s">
        <v>584</v>
      </c>
      <c r="AM13" s="307" t="s">
        <v>569</v>
      </c>
    </row>
    <row r="14" spans="5:39" s="58" customFormat="1" ht="9.75">
      <c r="E14" s="59" t="s">
        <v>96</v>
      </c>
      <c r="F14" s="59"/>
      <c r="G14" s="59"/>
      <c r="H14" s="59"/>
      <c r="I14" s="59"/>
      <c r="J14" s="60" t="s">
        <v>545</v>
      </c>
      <c r="K14" s="60" t="s">
        <v>537</v>
      </c>
      <c r="L14" s="60"/>
      <c r="M14" s="60"/>
      <c r="N14" s="60"/>
      <c r="O14" s="60"/>
      <c r="P14" s="60"/>
      <c r="Q14" s="60"/>
      <c r="R14" s="60"/>
      <c r="S14" s="60" t="s">
        <v>106</v>
      </c>
      <c r="T14" s="60" t="s">
        <v>137</v>
      </c>
      <c r="U14" s="60" t="s">
        <v>138</v>
      </c>
      <c r="V14" s="60" t="s">
        <v>139</v>
      </c>
      <c r="W14" s="60" t="s">
        <v>140</v>
      </c>
      <c r="X14" s="60" t="s">
        <v>141</v>
      </c>
      <c r="Y14" s="60" t="s">
        <v>142</v>
      </c>
      <c r="Z14" s="60" t="s">
        <v>143</v>
      </c>
      <c r="AA14" s="60" t="s">
        <v>144</v>
      </c>
      <c r="AB14" s="60" t="s">
        <v>145</v>
      </c>
      <c r="AC14" s="60" t="s">
        <v>146</v>
      </c>
      <c r="AD14" s="60" t="s">
        <v>147</v>
      </c>
      <c r="AE14" s="60" t="s">
        <v>148</v>
      </c>
      <c r="AF14" s="60" t="s">
        <v>148</v>
      </c>
      <c r="AG14" s="60" t="s">
        <v>149</v>
      </c>
      <c r="AH14" s="60" t="s">
        <v>147</v>
      </c>
      <c r="AI14" s="60" t="s">
        <v>150</v>
      </c>
      <c r="AJ14" s="60" t="s">
        <v>151</v>
      </c>
      <c r="AK14" s="60" t="s">
        <v>533</v>
      </c>
      <c r="AM14" s="304" t="s">
        <v>555</v>
      </c>
    </row>
    <row r="15" spans="5:39" s="61" customFormat="1" ht="14.25">
      <c r="E15" s="62"/>
      <c r="F15" s="63"/>
      <c r="G15" s="63"/>
      <c r="H15" s="64"/>
      <c r="I15" s="65"/>
      <c r="J15" s="232" t="s">
        <v>153</v>
      </c>
      <c r="K15" s="233"/>
      <c r="L15" s="234">
        <f aca="true" t="shared" si="0" ref="L15:AK15">SUM(L16+L163+L165)</f>
        <v>0</v>
      </c>
      <c r="M15" s="234">
        <f t="shared" si="0"/>
        <v>0</v>
      </c>
      <c r="N15" s="234">
        <f t="shared" si="0"/>
        <v>0</v>
      </c>
      <c r="O15" s="234">
        <f t="shared" si="0"/>
        <v>0</v>
      </c>
      <c r="P15" s="234">
        <f t="shared" si="0"/>
        <v>0</v>
      </c>
      <c r="Q15" s="234">
        <f t="shared" si="0"/>
        <v>0</v>
      </c>
      <c r="R15" s="234"/>
      <c r="S15" s="234">
        <f t="shared" si="0"/>
        <v>1944050</v>
      </c>
      <c r="T15" s="234">
        <f t="shared" si="0"/>
        <v>1296030</v>
      </c>
      <c r="U15" s="234">
        <f t="shared" si="0"/>
        <v>200000</v>
      </c>
      <c r="V15" s="234">
        <f t="shared" si="0"/>
        <v>100000</v>
      </c>
      <c r="W15" s="234">
        <f t="shared" si="0"/>
        <v>100000</v>
      </c>
      <c r="X15" s="234">
        <f t="shared" si="0"/>
        <v>0</v>
      </c>
      <c r="Y15" s="234">
        <f t="shared" si="0"/>
        <v>0</v>
      </c>
      <c r="Z15" s="234">
        <f t="shared" si="0"/>
        <v>0</v>
      </c>
      <c r="AA15" s="234">
        <f t="shared" si="0"/>
        <v>0</v>
      </c>
      <c r="AB15" s="234">
        <f t="shared" si="0"/>
        <v>0</v>
      </c>
      <c r="AC15" s="234">
        <f t="shared" si="0"/>
        <v>0</v>
      </c>
      <c r="AD15" s="234">
        <f t="shared" si="0"/>
        <v>0</v>
      </c>
      <c r="AE15" s="234">
        <f t="shared" si="0"/>
        <v>0</v>
      </c>
      <c r="AF15" s="210">
        <v>0</v>
      </c>
      <c r="AG15" s="210">
        <f>SUM(S15:AF15)</f>
        <v>3640080</v>
      </c>
      <c r="AH15" s="234">
        <f>SUM(AH16+AH163+AH165)</f>
        <v>0</v>
      </c>
      <c r="AI15" s="210">
        <f>SUM(AG15:AH15)</f>
        <v>3640080</v>
      </c>
      <c r="AJ15" s="234">
        <f>AG15</f>
        <v>3640080</v>
      </c>
      <c r="AK15" s="234">
        <f>AJ15</f>
        <v>3640080</v>
      </c>
      <c r="AM15" s="305">
        <f>AG15</f>
        <v>3640080</v>
      </c>
    </row>
    <row r="16" spans="5:39" s="40" customFormat="1" ht="14.25">
      <c r="E16" s="62"/>
      <c r="F16" s="64"/>
      <c r="G16" s="64"/>
      <c r="H16" s="64"/>
      <c r="I16" s="65"/>
      <c r="J16" s="232" t="s">
        <v>154</v>
      </c>
      <c r="K16" s="233"/>
      <c r="L16" s="234">
        <f aca="true" t="shared" si="1" ref="L16:AK16">SUM(L17+L138)</f>
        <v>0</v>
      </c>
      <c r="M16" s="234">
        <f t="shared" si="1"/>
        <v>0</v>
      </c>
      <c r="N16" s="234">
        <f t="shared" si="1"/>
        <v>0</v>
      </c>
      <c r="O16" s="234">
        <f t="shared" si="1"/>
        <v>0</v>
      </c>
      <c r="P16" s="234">
        <f t="shared" si="1"/>
        <v>0</v>
      </c>
      <c r="Q16" s="234">
        <f t="shared" si="1"/>
        <v>0</v>
      </c>
      <c r="R16" s="234"/>
      <c r="S16" s="234">
        <f t="shared" si="1"/>
        <v>1944050</v>
      </c>
      <c r="T16" s="234">
        <f t="shared" si="1"/>
        <v>1296030</v>
      </c>
      <c r="U16" s="234">
        <f t="shared" si="1"/>
        <v>200000</v>
      </c>
      <c r="V16" s="234">
        <f t="shared" si="1"/>
        <v>100000</v>
      </c>
      <c r="W16" s="234">
        <f t="shared" si="1"/>
        <v>100000</v>
      </c>
      <c r="X16" s="234">
        <f t="shared" si="1"/>
        <v>0</v>
      </c>
      <c r="Y16" s="234">
        <f t="shared" si="1"/>
        <v>0</v>
      </c>
      <c r="Z16" s="234">
        <f t="shared" si="1"/>
        <v>0</v>
      </c>
      <c r="AA16" s="234">
        <f t="shared" si="1"/>
        <v>0</v>
      </c>
      <c r="AB16" s="234">
        <f t="shared" si="1"/>
        <v>0</v>
      </c>
      <c r="AC16" s="234">
        <f t="shared" si="1"/>
        <v>0</v>
      </c>
      <c r="AD16" s="234">
        <f t="shared" si="1"/>
        <v>0</v>
      </c>
      <c r="AE16" s="234">
        <f t="shared" si="1"/>
        <v>0</v>
      </c>
      <c r="AF16" s="210">
        <v>0</v>
      </c>
      <c r="AG16" s="210">
        <f aca="true" t="shared" si="2" ref="AG16:AG74">SUM(S16:AF16)</f>
        <v>3640080</v>
      </c>
      <c r="AH16" s="234">
        <f>SUM(AH17+AH138)</f>
        <v>0</v>
      </c>
      <c r="AI16" s="210">
        <f aca="true" t="shared" si="3" ref="AI16:AI79">SUM(AG16:AH16)</f>
        <v>3640080</v>
      </c>
      <c r="AJ16" s="234">
        <f aca="true" t="shared" si="4" ref="AJ16:AJ79">AG16</f>
        <v>3640080</v>
      </c>
      <c r="AK16" s="234">
        <f aca="true" t="shared" si="5" ref="AK16:AK79">AJ16</f>
        <v>3640080</v>
      </c>
      <c r="AM16" s="305">
        <f aca="true" t="shared" si="6" ref="AM16:AM79">AG16</f>
        <v>3640080</v>
      </c>
    </row>
    <row r="17" spans="5:39" s="40" customFormat="1" ht="14.25">
      <c r="E17" s="62"/>
      <c r="F17" s="64"/>
      <c r="G17" s="64"/>
      <c r="H17" s="64"/>
      <c r="I17" s="65"/>
      <c r="J17" s="235" t="s">
        <v>102</v>
      </c>
      <c r="K17" s="236" t="s">
        <v>155</v>
      </c>
      <c r="L17" s="234">
        <f aca="true" t="shared" si="7" ref="L17:AK17">SUM(L18+L80+L93+L108+L126+L132)</f>
        <v>0</v>
      </c>
      <c r="M17" s="234">
        <f t="shared" si="7"/>
        <v>0</v>
      </c>
      <c r="N17" s="234">
        <f t="shared" si="7"/>
        <v>0</v>
      </c>
      <c r="O17" s="234">
        <f t="shared" si="7"/>
        <v>0</v>
      </c>
      <c r="P17" s="234">
        <f t="shared" si="7"/>
        <v>0</v>
      </c>
      <c r="Q17" s="234">
        <f t="shared" si="7"/>
        <v>0</v>
      </c>
      <c r="R17" s="234"/>
      <c r="S17" s="234">
        <f t="shared" si="7"/>
        <v>1944050</v>
      </c>
      <c r="T17" s="234">
        <f t="shared" si="7"/>
        <v>1296030</v>
      </c>
      <c r="U17" s="234">
        <f t="shared" si="7"/>
        <v>200000</v>
      </c>
      <c r="V17" s="234">
        <f t="shared" si="7"/>
        <v>100000</v>
      </c>
      <c r="W17" s="234">
        <f t="shared" si="7"/>
        <v>100000</v>
      </c>
      <c r="X17" s="234">
        <f t="shared" si="7"/>
        <v>0</v>
      </c>
      <c r="Y17" s="234">
        <f t="shared" si="7"/>
        <v>0</v>
      </c>
      <c r="Z17" s="234">
        <f t="shared" si="7"/>
        <v>0</v>
      </c>
      <c r="AA17" s="234">
        <f t="shared" si="7"/>
        <v>0</v>
      </c>
      <c r="AB17" s="234">
        <f t="shared" si="7"/>
        <v>0</v>
      </c>
      <c r="AC17" s="234">
        <f t="shared" si="7"/>
        <v>0</v>
      </c>
      <c r="AD17" s="234">
        <f t="shared" si="7"/>
        <v>0</v>
      </c>
      <c r="AE17" s="234">
        <f t="shared" si="7"/>
        <v>0</v>
      </c>
      <c r="AF17" s="210">
        <v>0</v>
      </c>
      <c r="AG17" s="210">
        <f t="shared" si="2"/>
        <v>3640080</v>
      </c>
      <c r="AH17" s="234">
        <f>SUM(AH18+AH80+AH93+AH108+AH126+AH132)</f>
        <v>0</v>
      </c>
      <c r="AI17" s="210">
        <f t="shared" si="3"/>
        <v>3640080</v>
      </c>
      <c r="AJ17" s="234">
        <f t="shared" si="4"/>
        <v>3640080</v>
      </c>
      <c r="AK17" s="234">
        <f t="shared" si="5"/>
        <v>3640080</v>
      </c>
      <c r="AM17" s="305">
        <f t="shared" si="6"/>
        <v>3640080</v>
      </c>
    </row>
    <row r="18" spans="5:39" s="40" customFormat="1" ht="27">
      <c r="E18" s="62"/>
      <c r="F18" s="64"/>
      <c r="G18" s="64"/>
      <c r="H18" s="64"/>
      <c r="I18" s="65"/>
      <c r="J18" s="237" t="s">
        <v>156</v>
      </c>
      <c r="K18" s="238" t="s">
        <v>157</v>
      </c>
      <c r="L18" s="234">
        <f>SUM(L19+L25+L37+L56+L66+L73)</f>
        <v>0</v>
      </c>
      <c r="M18" s="234">
        <f aca="true" t="shared" si="8" ref="M18:AE18">SUM(M19+M25+M37+M56+M66+M73)</f>
        <v>0</v>
      </c>
      <c r="N18" s="234">
        <f t="shared" si="8"/>
        <v>0</v>
      </c>
      <c r="O18" s="234">
        <f t="shared" si="8"/>
        <v>0</v>
      </c>
      <c r="P18" s="234">
        <f t="shared" si="8"/>
        <v>0</v>
      </c>
      <c r="Q18" s="234">
        <f t="shared" si="8"/>
        <v>0</v>
      </c>
      <c r="R18" s="234"/>
      <c r="S18" s="234">
        <f t="shared" si="8"/>
        <v>0</v>
      </c>
      <c r="T18" s="234">
        <f t="shared" si="8"/>
        <v>1296030</v>
      </c>
      <c r="U18" s="234">
        <f t="shared" si="8"/>
        <v>0</v>
      </c>
      <c r="V18" s="234">
        <f t="shared" si="8"/>
        <v>0</v>
      </c>
      <c r="W18" s="234">
        <f t="shared" si="8"/>
        <v>100000</v>
      </c>
      <c r="X18" s="234">
        <f t="shared" si="8"/>
        <v>0</v>
      </c>
      <c r="Y18" s="234">
        <f t="shared" si="8"/>
        <v>0</v>
      </c>
      <c r="Z18" s="234">
        <f t="shared" si="8"/>
        <v>0</v>
      </c>
      <c r="AA18" s="234">
        <f t="shared" si="8"/>
        <v>0</v>
      </c>
      <c r="AB18" s="234">
        <f t="shared" si="8"/>
        <v>0</v>
      </c>
      <c r="AC18" s="234">
        <f t="shared" si="8"/>
        <v>0</v>
      </c>
      <c r="AD18" s="234">
        <f t="shared" si="8"/>
        <v>0</v>
      </c>
      <c r="AE18" s="234">
        <f t="shared" si="8"/>
        <v>0</v>
      </c>
      <c r="AF18" s="210">
        <v>0</v>
      </c>
      <c r="AG18" s="210">
        <f t="shared" si="2"/>
        <v>1396030</v>
      </c>
      <c r="AH18" s="234">
        <f>SUM(AH19+AH25+AH37+AH56+AH66+AH73)</f>
        <v>0</v>
      </c>
      <c r="AI18" s="210">
        <f t="shared" si="3"/>
        <v>1396030</v>
      </c>
      <c r="AJ18" s="234">
        <f t="shared" si="4"/>
        <v>1396030</v>
      </c>
      <c r="AK18" s="234">
        <f t="shared" si="5"/>
        <v>1396030</v>
      </c>
      <c r="AM18" s="305">
        <f t="shared" si="6"/>
        <v>1396030</v>
      </c>
    </row>
    <row r="19" spans="5:39" s="40" customFormat="1" ht="14.25" hidden="1">
      <c r="E19" s="62" t="s">
        <v>158</v>
      </c>
      <c r="F19" s="64"/>
      <c r="G19" s="64"/>
      <c r="H19" s="64"/>
      <c r="I19" s="65"/>
      <c r="J19" s="239" t="s">
        <v>159</v>
      </c>
      <c r="K19" s="240" t="s">
        <v>160</v>
      </c>
      <c r="L19" s="241">
        <f>SUM(L20+L23)</f>
        <v>0</v>
      </c>
      <c r="M19" s="241">
        <f>SUM(M20+M23)</f>
        <v>0</v>
      </c>
      <c r="N19" s="241">
        <f>SUM(N20+N23)</f>
        <v>0</v>
      </c>
      <c r="O19" s="241">
        <f aca="true" t="shared" si="9" ref="O19:AD19">SUM(O20+O23)</f>
        <v>0</v>
      </c>
      <c r="P19" s="241">
        <f t="shared" si="9"/>
        <v>0</v>
      </c>
      <c r="Q19" s="241">
        <f t="shared" si="9"/>
        <v>0</v>
      </c>
      <c r="R19" s="241"/>
      <c r="S19" s="241">
        <f t="shared" si="9"/>
        <v>0</v>
      </c>
      <c r="T19" s="241">
        <f t="shared" si="9"/>
        <v>0</v>
      </c>
      <c r="U19" s="210">
        <f aca="true" t="shared" si="10" ref="U19:U79">SUM(S19:T19)</f>
        <v>0</v>
      </c>
      <c r="V19" s="241">
        <f t="shared" si="9"/>
        <v>0</v>
      </c>
      <c r="W19" s="241">
        <f t="shared" si="9"/>
        <v>0</v>
      </c>
      <c r="X19" s="241">
        <f>SUM(X20+X23)</f>
        <v>0</v>
      </c>
      <c r="Y19" s="241">
        <f>SUM(Y20+Y23)</f>
        <v>0</v>
      </c>
      <c r="Z19" s="241">
        <f t="shared" si="9"/>
        <v>0</v>
      </c>
      <c r="AA19" s="241">
        <f t="shared" si="9"/>
        <v>0</v>
      </c>
      <c r="AB19" s="241">
        <f t="shared" si="9"/>
        <v>0</v>
      </c>
      <c r="AC19" s="241">
        <f t="shared" si="9"/>
        <v>0</v>
      </c>
      <c r="AD19" s="241">
        <f t="shared" si="9"/>
        <v>0</v>
      </c>
      <c r="AE19" s="210">
        <f aca="true" t="shared" si="11" ref="AE19:AF79">SUM(U19:AC19)</f>
        <v>0</v>
      </c>
      <c r="AF19" s="210">
        <f t="shared" si="11"/>
        <v>0</v>
      </c>
      <c r="AG19" s="210">
        <f t="shared" si="2"/>
        <v>0</v>
      </c>
      <c r="AH19" s="241">
        <f>SUM(AH20+AH23)</f>
        <v>0</v>
      </c>
      <c r="AI19" s="210">
        <f t="shared" si="3"/>
        <v>0</v>
      </c>
      <c r="AJ19" s="234">
        <f t="shared" si="4"/>
        <v>0</v>
      </c>
      <c r="AK19" s="234">
        <f t="shared" si="5"/>
        <v>0</v>
      </c>
      <c r="AM19" s="305">
        <f t="shared" si="6"/>
        <v>0</v>
      </c>
    </row>
    <row r="20" spans="5:39" s="69" customFormat="1" ht="14.25" hidden="1">
      <c r="E20" s="66" t="s">
        <v>158</v>
      </c>
      <c r="F20" s="67"/>
      <c r="G20" s="67"/>
      <c r="H20" s="67"/>
      <c r="I20" s="68"/>
      <c r="J20" s="242" t="s">
        <v>161</v>
      </c>
      <c r="K20" s="243" t="s">
        <v>162</v>
      </c>
      <c r="L20" s="244">
        <f>SUM(L21:L22)</f>
        <v>0</v>
      </c>
      <c r="M20" s="244">
        <f>SUM(M21:M22)</f>
        <v>0</v>
      </c>
      <c r="N20" s="244">
        <f>SUM(N21:N22)</f>
        <v>0</v>
      </c>
      <c r="O20" s="244">
        <f aca="true" t="shared" si="12" ref="O20:AD20">SUM(O21:O22)</f>
        <v>0</v>
      </c>
      <c r="P20" s="244">
        <f t="shared" si="12"/>
        <v>0</v>
      </c>
      <c r="Q20" s="244">
        <f t="shared" si="12"/>
        <v>0</v>
      </c>
      <c r="R20" s="244"/>
      <c r="S20" s="244">
        <f t="shared" si="12"/>
        <v>0</v>
      </c>
      <c r="T20" s="244">
        <f t="shared" si="12"/>
        <v>0</v>
      </c>
      <c r="U20" s="210">
        <f t="shared" si="10"/>
        <v>0</v>
      </c>
      <c r="V20" s="244">
        <f t="shared" si="12"/>
        <v>0</v>
      </c>
      <c r="W20" s="244">
        <f t="shared" si="12"/>
        <v>0</v>
      </c>
      <c r="X20" s="244">
        <f>SUM(X21:X22)</f>
        <v>0</v>
      </c>
      <c r="Y20" s="244">
        <f>SUM(Y21:Y22)</f>
        <v>0</v>
      </c>
      <c r="Z20" s="244">
        <f t="shared" si="12"/>
        <v>0</v>
      </c>
      <c r="AA20" s="244">
        <f t="shared" si="12"/>
        <v>0</v>
      </c>
      <c r="AB20" s="244">
        <f>SUM(AB21:AB22)</f>
        <v>0</v>
      </c>
      <c r="AC20" s="244">
        <f t="shared" si="12"/>
        <v>0</v>
      </c>
      <c r="AD20" s="244">
        <f t="shared" si="12"/>
        <v>0</v>
      </c>
      <c r="AE20" s="210">
        <f t="shared" si="11"/>
        <v>0</v>
      </c>
      <c r="AF20" s="210">
        <f t="shared" si="11"/>
        <v>0</v>
      </c>
      <c r="AG20" s="210">
        <f t="shared" si="2"/>
        <v>0</v>
      </c>
      <c r="AH20" s="244">
        <f>SUM(AH21:AH22)</f>
        <v>0</v>
      </c>
      <c r="AI20" s="210">
        <f t="shared" si="3"/>
        <v>0</v>
      </c>
      <c r="AJ20" s="234">
        <f t="shared" si="4"/>
        <v>0</v>
      </c>
      <c r="AK20" s="234">
        <f t="shared" si="5"/>
        <v>0</v>
      </c>
      <c r="AM20" s="305">
        <f t="shared" si="6"/>
        <v>0</v>
      </c>
    </row>
    <row r="21" spans="5:39" s="73" customFormat="1" ht="27" hidden="1">
      <c r="E21" s="70" t="s">
        <v>158</v>
      </c>
      <c r="F21" s="71"/>
      <c r="G21" s="71"/>
      <c r="H21" s="71"/>
      <c r="I21" s="72"/>
      <c r="J21" s="245" t="s">
        <v>163</v>
      </c>
      <c r="K21" s="246" t="s">
        <v>164</v>
      </c>
      <c r="L21" s="247"/>
      <c r="M21" s="247"/>
      <c r="N21" s="247"/>
      <c r="O21" s="247"/>
      <c r="P21" s="247">
        <f>Q21-O21</f>
        <v>0</v>
      </c>
      <c r="Q21" s="247"/>
      <c r="R21" s="247"/>
      <c r="S21" s="247"/>
      <c r="T21" s="247"/>
      <c r="U21" s="210">
        <f t="shared" si="10"/>
        <v>0</v>
      </c>
      <c r="V21" s="247"/>
      <c r="W21" s="247"/>
      <c r="X21" s="247"/>
      <c r="Y21" s="247"/>
      <c r="Z21" s="247"/>
      <c r="AA21" s="247"/>
      <c r="AB21" s="247"/>
      <c r="AC21" s="247"/>
      <c r="AD21" s="247"/>
      <c r="AE21" s="210">
        <f t="shared" si="11"/>
        <v>0</v>
      </c>
      <c r="AF21" s="210">
        <f t="shared" si="11"/>
        <v>0</v>
      </c>
      <c r="AG21" s="210">
        <f t="shared" si="2"/>
        <v>0</v>
      </c>
      <c r="AH21" s="247"/>
      <c r="AI21" s="210">
        <f t="shared" si="3"/>
        <v>0</v>
      </c>
      <c r="AJ21" s="234">
        <f t="shared" si="4"/>
        <v>0</v>
      </c>
      <c r="AK21" s="234">
        <f t="shared" si="5"/>
        <v>0</v>
      </c>
      <c r="AM21" s="305">
        <f t="shared" si="6"/>
        <v>0</v>
      </c>
    </row>
    <row r="22" spans="5:39" s="73" customFormat="1" ht="27" hidden="1">
      <c r="E22" s="70" t="s">
        <v>158</v>
      </c>
      <c r="F22" s="71"/>
      <c r="G22" s="71"/>
      <c r="H22" s="71"/>
      <c r="I22" s="72"/>
      <c r="J22" s="245" t="s">
        <v>163</v>
      </c>
      <c r="K22" s="246" t="s">
        <v>164</v>
      </c>
      <c r="L22" s="247"/>
      <c r="M22" s="247"/>
      <c r="N22" s="247"/>
      <c r="O22" s="247"/>
      <c r="P22" s="247">
        <f>Q22-O22</f>
        <v>0</v>
      </c>
      <c r="Q22" s="247"/>
      <c r="R22" s="247"/>
      <c r="S22" s="247"/>
      <c r="T22" s="247"/>
      <c r="U22" s="210">
        <f t="shared" si="10"/>
        <v>0</v>
      </c>
      <c r="V22" s="247"/>
      <c r="W22" s="247"/>
      <c r="X22" s="247"/>
      <c r="Y22" s="247"/>
      <c r="Z22" s="247"/>
      <c r="AA22" s="247"/>
      <c r="AB22" s="247"/>
      <c r="AC22" s="247"/>
      <c r="AD22" s="247"/>
      <c r="AE22" s="210">
        <f t="shared" si="11"/>
        <v>0</v>
      </c>
      <c r="AF22" s="210">
        <f t="shared" si="11"/>
        <v>0</v>
      </c>
      <c r="AG22" s="210">
        <f t="shared" si="2"/>
        <v>0</v>
      </c>
      <c r="AH22" s="247"/>
      <c r="AI22" s="210">
        <f t="shared" si="3"/>
        <v>0</v>
      </c>
      <c r="AJ22" s="234">
        <f t="shared" si="4"/>
        <v>0</v>
      </c>
      <c r="AK22" s="234">
        <f t="shared" si="5"/>
        <v>0</v>
      </c>
      <c r="AM22" s="305">
        <f t="shared" si="6"/>
        <v>0</v>
      </c>
    </row>
    <row r="23" spans="5:39" s="69" customFormat="1" ht="14.25" hidden="1">
      <c r="E23" s="66" t="s">
        <v>158</v>
      </c>
      <c r="F23" s="67"/>
      <c r="G23" s="67"/>
      <c r="H23" s="67"/>
      <c r="I23" s="68"/>
      <c r="J23" s="242" t="s">
        <v>165</v>
      </c>
      <c r="K23" s="243" t="s">
        <v>166</v>
      </c>
      <c r="L23" s="244">
        <f>SUM(L24:L24)</f>
        <v>0</v>
      </c>
      <c r="M23" s="244">
        <f aca="true" t="shared" si="13" ref="M23:AD23">SUM(M24:M24)</f>
        <v>0</v>
      </c>
      <c r="N23" s="244">
        <f t="shared" si="13"/>
        <v>0</v>
      </c>
      <c r="O23" s="244">
        <f t="shared" si="13"/>
        <v>0</v>
      </c>
      <c r="P23" s="244">
        <f t="shared" si="13"/>
        <v>0</v>
      </c>
      <c r="Q23" s="244">
        <f t="shared" si="13"/>
        <v>0</v>
      </c>
      <c r="R23" s="244"/>
      <c r="S23" s="244">
        <f t="shared" si="13"/>
        <v>0</v>
      </c>
      <c r="T23" s="244">
        <f t="shared" si="13"/>
        <v>0</v>
      </c>
      <c r="U23" s="210">
        <f t="shared" si="10"/>
        <v>0</v>
      </c>
      <c r="V23" s="244">
        <f t="shared" si="13"/>
        <v>0</v>
      </c>
      <c r="W23" s="244">
        <f t="shared" si="13"/>
        <v>0</v>
      </c>
      <c r="X23" s="244">
        <f t="shared" si="13"/>
        <v>0</v>
      </c>
      <c r="Y23" s="244">
        <f t="shared" si="13"/>
        <v>0</v>
      </c>
      <c r="Z23" s="244">
        <f t="shared" si="13"/>
        <v>0</v>
      </c>
      <c r="AA23" s="244">
        <f t="shared" si="13"/>
        <v>0</v>
      </c>
      <c r="AB23" s="244">
        <f>SUM(AB24:AB24)</f>
        <v>0</v>
      </c>
      <c r="AC23" s="244">
        <f t="shared" si="13"/>
        <v>0</v>
      </c>
      <c r="AD23" s="244">
        <f t="shared" si="13"/>
        <v>0</v>
      </c>
      <c r="AE23" s="210">
        <f t="shared" si="11"/>
        <v>0</v>
      </c>
      <c r="AF23" s="210">
        <f t="shared" si="11"/>
        <v>0</v>
      </c>
      <c r="AG23" s="210">
        <f t="shared" si="2"/>
        <v>0</v>
      </c>
      <c r="AH23" s="244">
        <f>SUM(AH24:AH24)</f>
        <v>0</v>
      </c>
      <c r="AI23" s="210">
        <f t="shared" si="3"/>
        <v>0</v>
      </c>
      <c r="AJ23" s="234">
        <f t="shared" si="4"/>
        <v>0</v>
      </c>
      <c r="AK23" s="234">
        <f t="shared" si="5"/>
        <v>0</v>
      </c>
      <c r="AM23" s="305">
        <f t="shared" si="6"/>
        <v>0</v>
      </c>
    </row>
    <row r="24" spans="5:39" s="74" customFormat="1" ht="27" hidden="1">
      <c r="E24" s="70" t="s">
        <v>158</v>
      </c>
      <c r="F24" s="71"/>
      <c r="G24" s="71"/>
      <c r="H24" s="71"/>
      <c r="I24" s="72"/>
      <c r="J24" s="245" t="s">
        <v>167</v>
      </c>
      <c r="K24" s="246" t="s">
        <v>168</v>
      </c>
      <c r="L24" s="247"/>
      <c r="M24" s="247"/>
      <c r="N24" s="247"/>
      <c r="O24" s="247"/>
      <c r="P24" s="247">
        <f>Q24-O24</f>
        <v>0</v>
      </c>
      <c r="Q24" s="247"/>
      <c r="R24" s="247"/>
      <c r="S24" s="247"/>
      <c r="T24" s="247"/>
      <c r="U24" s="210">
        <f t="shared" si="10"/>
        <v>0</v>
      </c>
      <c r="V24" s="247"/>
      <c r="W24" s="247"/>
      <c r="X24" s="247"/>
      <c r="Y24" s="247"/>
      <c r="Z24" s="247"/>
      <c r="AA24" s="247"/>
      <c r="AB24" s="247"/>
      <c r="AC24" s="247"/>
      <c r="AD24" s="247"/>
      <c r="AE24" s="210">
        <f t="shared" si="11"/>
        <v>0</v>
      </c>
      <c r="AF24" s="210">
        <f t="shared" si="11"/>
        <v>0</v>
      </c>
      <c r="AG24" s="210">
        <f t="shared" si="2"/>
        <v>0</v>
      </c>
      <c r="AH24" s="247"/>
      <c r="AI24" s="210">
        <f t="shared" si="3"/>
        <v>0</v>
      </c>
      <c r="AJ24" s="234">
        <f t="shared" si="4"/>
        <v>0</v>
      </c>
      <c r="AK24" s="234">
        <f t="shared" si="5"/>
        <v>0</v>
      </c>
      <c r="AM24" s="305">
        <f t="shared" si="6"/>
        <v>0</v>
      </c>
    </row>
    <row r="25" spans="4:39" s="40" customFormat="1" ht="14.25" customHeight="1" hidden="1">
      <c r="D25" s="87" t="s">
        <v>335</v>
      </c>
      <c r="E25" s="62" t="s">
        <v>158</v>
      </c>
      <c r="F25" s="64"/>
      <c r="G25" s="64"/>
      <c r="H25" s="64"/>
      <c r="I25" s="65"/>
      <c r="J25" s="239" t="s">
        <v>169</v>
      </c>
      <c r="K25" s="240" t="s">
        <v>170</v>
      </c>
      <c r="L25" s="241">
        <f>SUM(L26+L28+L30+L34)</f>
        <v>0</v>
      </c>
      <c r="M25" s="241">
        <f aca="true" t="shared" si="14" ref="M25:AD25">SUM(M26+M28+M30+M34)</f>
        <v>0</v>
      </c>
      <c r="N25" s="241">
        <f t="shared" si="14"/>
        <v>0</v>
      </c>
      <c r="O25" s="241">
        <f t="shared" si="14"/>
        <v>0</v>
      </c>
      <c r="P25" s="241">
        <f t="shared" si="14"/>
        <v>0</v>
      </c>
      <c r="Q25" s="241">
        <f t="shared" si="14"/>
        <v>0</v>
      </c>
      <c r="R25" s="241"/>
      <c r="S25" s="241">
        <f t="shared" si="14"/>
        <v>0</v>
      </c>
      <c r="T25" s="241">
        <f t="shared" si="14"/>
        <v>0</v>
      </c>
      <c r="U25" s="210">
        <f t="shared" si="10"/>
        <v>0</v>
      </c>
      <c r="V25" s="241">
        <f t="shared" si="14"/>
        <v>0</v>
      </c>
      <c r="W25" s="241">
        <f t="shared" si="14"/>
        <v>0</v>
      </c>
      <c r="X25" s="241">
        <f t="shared" si="14"/>
        <v>0</v>
      </c>
      <c r="Y25" s="241">
        <f t="shared" si="14"/>
        <v>0</v>
      </c>
      <c r="Z25" s="241">
        <f t="shared" si="14"/>
        <v>0</v>
      </c>
      <c r="AA25" s="241">
        <f t="shared" si="14"/>
        <v>0</v>
      </c>
      <c r="AB25" s="241">
        <f t="shared" si="14"/>
        <v>0</v>
      </c>
      <c r="AC25" s="241">
        <f t="shared" si="14"/>
        <v>0</v>
      </c>
      <c r="AD25" s="241">
        <f t="shared" si="14"/>
        <v>0</v>
      </c>
      <c r="AE25" s="210">
        <f t="shared" si="11"/>
        <v>0</v>
      </c>
      <c r="AF25" s="210">
        <f t="shared" si="11"/>
        <v>0</v>
      </c>
      <c r="AG25" s="210">
        <f t="shared" si="2"/>
        <v>0</v>
      </c>
      <c r="AH25" s="241">
        <f>SUM(AH26+AH28+AH30+AH34)</f>
        <v>0</v>
      </c>
      <c r="AI25" s="210">
        <f t="shared" si="3"/>
        <v>0</v>
      </c>
      <c r="AJ25" s="234">
        <f t="shared" si="4"/>
        <v>0</v>
      </c>
      <c r="AK25" s="234">
        <f t="shared" si="5"/>
        <v>0</v>
      </c>
      <c r="AM25" s="305">
        <f t="shared" si="6"/>
        <v>0</v>
      </c>
    </row>
    <row r="26" spans="4:39" s="69" customFormat="1" ht="14.25" hidden="1">
      <c r="D26" s="88" t="s">
        <v>336</v>
      </c>
      <c r="E26" s="66" t="s">
        <v>158</v>
      </c>
      <c r="F26" s="67"/>
      <c r="G26" s="67"/>
      <c r="H26" s="67"/>
      <c r="I26" s="68"/>
      <c r="J26" s="242" t="s">
        <v>337</v>
      </c>
      <c r="K26" s="243" t="s">
        <v>338</v>
      </c>
      <c r="L26" s="244">
        <f>SUM(L27)</f>
        <v>0</v>
      </c>
      <c r="M26" s="244">
        <f aca="true" t="shared" si="15" ref="M26:AK26">SUM(M27)</f>
        <v>0</v>
      </c>
      <c r="N26" s="244">
        <f t="shared" si="15"/>
        <v>0</v>
      </c>
      <c r="O26" s="244">
        <f t="shared" si="15"/>
        <v>0</v>
      </c>
      <c r="P26" s="244">
        <f t="shared" si="15"/>
        <v>0</v>
      </c>
      <c r="Q26" s="244">
        <f t="shared" si="15"/>
        <v>0</v>
      </c>
      <c r="R26" s="244"/>
      <c r="S26" s="244">
        <f t="shared" si="15"/>
        <v>0</v>
      </c>
      <c r="T26" s="244">
        <f t="shared" si="15"/>
        <v>0</v>
      </c>
      <c r="U26" s="210">
        <f t="shared" si="10"/>
        <v>0</v>
      </c>
      <c r="V26" s="244">
        <f t="shared" si="15"/>
        <v>0</v>
      </c>
      <c r="W26" s="244">
        <f t="shared" si="15"/>
        <v>0</v>
      </c>
      <c r="X26" s="244">
        <f t="shared" si="15"/>
        <v>0</v>
      </c>
      <c r="Y26" s="244">
        <f t="shared" si="15"/>
        <v>0</v>
      </c>
      <c r="Z26" s="244">
        <f t="shared" si="15"/>
        <v>0</v>
      </c>
      <c r="AA26" s="244">
        <f t="shared" si="15"/>
        <v>0</v>
      </c>
      <c r="AB26" s="244">
        <f t="shared" si="15"/>
        <v>0</v>
      </c>
      <c r="AC26" s="244">
        <f t="shared" si="15"/>
        <v>0</v>
      </c>
      <c r="AD26" s="244">
        <f t="shared" si="15"/>
        <v>0</v>
      </c>
      <c r="AE26" s="210">
        <f t="shared" si="11"/>
        <v>0</v>
      </c>
      <c r="AF26" s="210">
        <f t="shared" si="11"/>
        <v>0</v>
      </c>
      <c r="AG26" s="210">
        <f t="shared" si="2"/>
        <v>0</v>
      </c>
      <c r="AH26" s="244">
        <f t="shared" si="15"/>
        <v>0</v>
      </c>
      <c r="AI26" s="210">
        <f t="shared" si="3"/>
        <v>0</v>
      </c>
      <c r="AJ26" s="234">
        <f t="shared" si="4"/>
        <v>0</v>
      </c>
      <c r="AK26" s="234">
        <f t="shared" si="5"/>
        <v>0</v>
      </c>
      <c r="AM26" s="305">
        <f t="shared" si="6"/>
        <v>0</v>
      </c>
    </row>
    <row r="27" spans="4:39" s="73" customFormat="1" ht="16.5" customHeight="1" hidden="1">
      <c r="D27" s="89" t="s">
        <v>339</v>
      </c>
      <c r="E27" s="70" t="s">
        <v>158</v>
      </c>
      <c r="F27" s="71"/>
      <c r="G27" s="71"/>
      <c r="H27" s="71"/>
      <c r="I27" s="72"/>
      <c r="J27" s="248" t="s">
        <v>340</v>
      </c>
      <c r="K27" s="246" t="s">
        <v>338</v>
      </c>
      <c r="L27" s="247"/>
      <c r="M27" s="247"/>
      <c r="N27" s="247"/>
      <c r="O27" s="247"/>
      <c r="P27" s="247">
        <f>Q27-O27</f>
        <v>0</v>
      </c>
      <c r="Q27" s="247"/>
      <c r="R27" s="247"/>
      <c r="S27" s="247"/>
      <c r="T27" s="247"/>
      <c r="U27" s="210">
        <f t="shared" si="10"/>
        <v>0</v>
      </c>
      <c r="V27" s="247"/>
      <c r="W27" s="247"/>
      <c r="X27" s="247"/>
      <c r="Y27" s="247">
        <v>0</v>
      </c>
      <c r="Z27" s="247"/>
      <c r="AA27" s="247"/>
      <c r="AB27" s="247"/>
      <c r="AC27" s="247"/>
      <c r="AD27" s="247"/>
      <c r="AE27" s="210">
        <f t="shared" si="11"/>
        <v>0</v>
      </c>
      <c r="AF27" s="210">
        <f t="shared" si="11"/>
        <v>0</v>
      </c>
      <c r="AG27" s="210">
        <f t="shared" si="2"/>
        <v>0</v>
      </c>
      <c r="AH27" s="247"/>
      <c r="AI27" s="210">
        <f t="shared" si="3"/>
        <v>0</v>
      </c>
      <c r="AJ27" s="234">
        <f t="shared" si="4"/>
        <v>0</v>
      </c>
      <c r="AK27" s="234">
        <f t="shared" si="5"/>
        <v>0</v>
      </c>
      <c r="AM27" s="305">
        <f t="shared" si="6"/>
        <v>0</v>
      </c>
    </row>
    <row r="28" spans="4:39" s="69" customFormat="1" ht="16.5" customHeight="1" hidden="1">
      <c r="D28" s="88" t="s">
        <v>336</v>
      </c>
      <c r="E28" s="66" t="s">
        <v>158</v>
      </c>
      <c r="F28" s="67"/>
      <c r="G28" s="67"/>
      <c r="H28" s="67"/>
      <c r="I28" s="68"/>
      <c r="J28" s="242" t="s">
        <v>341</v>
      </c>
      <c r="K28" s="243" t="s">
        <v>342</v>
      </c>
      <c r="L28" s="244">
        <f>SUM(L29)</f>
        <v>0</v>
      </c>
      <c r="M28" s="244">
        <f aca="true" t="shared" si="16" ref="M28:AK28">SUM(M29)</f>
        <v>0</v>
      </c>
      <c r="N28" s="244">
        <f t="shared" si="16"/>
        <v>0</v>
      </c>
      <c r="O28" s="244">
        <f t="shared" si="16"/>
        <v>0</v>
      </c>
      <c r="P28" s="244">
        <f t="shared" si="16"/>
        <v>0</v>
      </c>
      <c r="Q28" s="244">
        <f t="shared" si="16"/>
        <v>0</v>
      </c>
      <c r="R28" s="244"/>
      <c r="S28" s="244">
        <f t="shared" si="16"/>
        <v>0</v>
      </c>
      <c r="T28" s="244">
        <f t="shared" si="16"/>
        <v>0</v>
      </c>
      <c r="U28" s="210">
        <f t="shared" si="10"/>
        <v>0</v>
      </c>
      <c r="V28" s="244">
        <f t="shared" si="16"/>
        <v>0</v>
      </c>
      <c r="W28" s="244">
        <f t="shared" si="16"/>
        <v>0</v>
      </c>
      <c r="X28" s="244">
        <f t="shared" si="16"/>
        <v>0</v>
      </c>
      <c r="Y28" s="244">
        <f t="shared" si="16"/>
        <v>0</v>
      </c>
      <c r="Z28" s="244">
        <f t="shared" si="16"/>
        <v>0</v>
      </c>
      <c r="AA28" s="244">
        <f t="shared" si="16"/>
        <v>0</v>
      </c>
      <c r="AB28" s="244">
        <f t="shared" si="16"/>
        <v>0</v>
      </c>
      <c r="AC28" s="244">
        <f t="shared" si="16"/>
        <v>0</v>
      </c>
      <c r="AD28" s="244">
        <f t="shared" si="16"/>
        <v>0</v>
      </c>
      <c r="AE28" s="210">
        <f t="shared" si="11"/>
        <v>0</v>
      </c>
      <c r="AF28" s="210">
        <f t="shared" si="11"/>
        <v>0</v>
      </c>
      <c r="AG28" s="210">
        <f t="shared" si="2"/>
        <v>0</v>
      </c>
      <c r="AH28" s="244">
        <f t="shared" si="16"/>
        <v>0</v>
      </c>
      <c r="AI28" s="210">
        <f t="shared" si="3"/>
        <v>0</v>
      </c>
      <c r="AJ28" s="234">
        <f t="shared" si="4"/>
        <v>0</v>
      </c>
      <c r="AK28" s="234">
        <f t="shared" si="5"/>
        <v>0</v>
      </c>
      <c r="AM28" s="305">
        <f t="shared" si="6"/>
        <v>0</v>
      </c>
    </row>
    <row r="29" spans="4:39" s="73" customFormat="1" ht="16.5" customHeight="1" hidden="1">
      <c r="D29" s="89" t="s">
        <v>339</v>
      </c>
      <c r="E29" s="70" t="s">
        <v>158</v>
      </c>
      <c r="F29" s="71"/>
      <c r="G29" s="71"/>
      <c r="H29" s="71"/>
      <c r="I29" s="72"/>
      <c r="J29" s="248" t="s">
        <v>343</v>
      </c>
      <c r="K29" s="246" t="s">
        <v>342</v>
      </c>
      <c r="L29" s="247"/>
      <c r="M29" s="247"/>
      <c r="N29" s="247"/>
      <c r="O29" s="247"/>
      <c r="P29" s="247">
        <f>Q29-O29</f>
        <v>0</v>
      </c>
      <c r="Q29" s="247"/>
      <c r="R29" s="247"/>
      <c r="S29" s="247"/>
      <c r="T29" s="247"/>
      <c r="U29" s="210">
        <f t="shared" si="10"/>
        <v>0</v>
      </c>
      <c r="V29" s="247"/>
      <c r="W29" s="247"/>
      <c r="X29" s="247"/>
      <c r="Y29" s="247">
        <v>0</v>
      </c>
      <c r="Z29" s="247"/>
      <c r="AA29" s="247"/>
      <c r="AB29" s="247"/>
      <c r="AC29" s="247"/>
      <c r="AD29" s="247"/>
      <c r="AE29" s="210">
        <f t="shared" si="11"/>
        <v>0</v>
      </c>
      <c r="AF29" s="210">
        <f t="shared" si="11"/>
        <v>0</v>
      </c>
      <c r="AG29" s="210">
        <f t="shared" si="2"/>
        <v>0</v>
      </c>
      <c r="AH29" s="247"/>
      <c r="AI29" s="210">
        <f t="shared" si="3"/>
        <v>0</v>
      </c>
      <c r="AJ29" s="234">
        <f t="shared" si="4"/>
        <v>0</v>
      </c>
      <c r="AK29" s="234">
        <f t="shared" si="5"/>
        <v>0</v>
      </c>
      <c r="AM29" s="305">
        <f t="shared" si="6"/>
        <v>0</v>
      </c>
    </row>
    <row r="30" spans="5:39" s="69" customFormat="1" ht="14.25" hidden="1">
      <c r="E30" s="66" t="s">
        <v>158</v>
      </c>
      <c r="F30" s="67"/>
      <c r="G30" s="67"/>
      <c r="H30" s="67"/>
      <c r="I30" s="68"/>
      <c r="J30" s="242" t="s">
        <v>171</v>
      </c>
      <c r="K30" s="243" t="s">
        <v>172</v>
      </c>
      <c r="L30" s="244">
        <f>SUM(L31:L33)</f>
        <v>0</v>
      </c>
      <c r="M30" s="244">
        <f>SUM(M31:M33)</f>
        <v>0</v>
      </c>
      <c r="N30" s="244">
        <f>SUM(N31:N33)</f>
        <v>0</v>
      </c>
      <c r="O30" s="244">
        <f aca="true" t="shared" si="17" ref="O30:AD30">SUM(O31:O33)</f>
        <v>0</v>
      </c>
      <c r="P30" s="244">
        <f t="shared" si="17"/>
        <v>0</v>
      </c>
      <c r="Q30" s="244">
        <f t="shared" si="17"/>
        <v>0</v>
      </c>
      <c r="R30" s="244"/>
      <c r="S30" s="244">
        <f t="shared" si="17"/>
        <v>0</v>
      </c>
      <c r="T30" s="244">
        <f t="shared" si="17"/>
        <v>0</v>
      </c>
      <c r="U30" s="210">
        <f t="shared" si="10"/>
        <v>0</v>
      </c>
      <c r="V30" s="244">
        <f t="shared" si="17"/>
        <v>0</v>
      </c>
      <c r="W30" s="244">
        <f t="shared" si="17"/>
        <v>0</v>
      </c>
      <c r="X30" s="244">
        <f>SUM(X31:X33)</f>
        <v>0</v>
      </c>
      <c r="Y30" s="244">
        <f>SUM(Y31:Y33)</f>
        <v>0</v>
      </c>
      <c r="Z30" s="244">
        <f t="shared" si="17"/>
        <v>0</v>
      </c>
      <c r="AA30" s="244">
        <f>SUM(AA31:AA33)</f>
        <v>0</v>
      </c>
      <c r="AB30" s="244">
        <f t="shared" si="17"/>
        <v>0</v>
      </c>
      <c r="AC30" s="244">
        <f t="shared" si="17"/>
        <v>0</v>
      </c>
      <c r="AD30" s="244">
        <f t="shared" si="17"/>
        <v>0</v>
      </c>
      <c r="AE30" s="210">
        <f t="shared" si="11"/>
        <v>0</v>
      </c>
      <c r="AF30" s="210">
        <f t="shared" si="11"/>
        <v>0</v>
      </c>
      <c r="AG30" s="210">
        <f t="shared" si="2"/>
        <v>0</v>
      </c>
      <c r="AH30" s="244">
        <f>SUM(AH31:AH33)</f>
        <v>0</v>
      </c>
      <c r="AI30" s="210">
        <f t="shared" si="3"/>
        <v>0</v>
      </c>
      <c r="AJ30" s="234">
        <f t="shared" si="4"/>
        <v>0</v>
      </c>
      <c r="AK30" s="234">
        <f t="shared" si="5"/>
        <v>0</v>
      </c>
      <c r="AM30" s="305">
        <f t="shared" si="6"/>
        <v>0</v>
      </c>
    </row>
    <row r="31" spans="5:39" s="73" customFormat="1" ht="27" hidden="1">
      <c r="E31" s="70" t="s">
        <v>158</v>
      </c>
      <c r="F31" s="71"/>
      <c r="G31" s="71"/>
      <c r="H31" s="71"/>
      <c r="I31" s="72"/>
      <c r="J31" s="248" t="s">
        <v>173</v>
      </c>
      <c r="K31" s="246" t="s">
        <v>172</v>
      </c>
      <c r="L31" s="247"/>
      <c r="M31" s="247"/>
      <c r="N31" s="247"/>
      <c r="O31" s="247"/>
      <c r="P31" s="247">
        <f>Q31-O31</f>
        <v>0</v>
      </c>
      <c r="Q31" s="247"/>
      <c r="R31" s="247"/>
      <c r="S31" s="247"/>
      <c r="T31" s="247"/>
      <c r="U31" s="210">
        <f t="shared" si="10"/>
        <v>0</v>
      </c>
      <c r="V31" s="247"/>
      <c r="W31" s="247"/>
      <c r="X31" s="247"/>
      <c r="Y31" s="247"/>
      <c r="Z31" s="247"/>
      <c r="AA31" s="247"/>
      <c r="AB31" s="247"/>
      <c r="AC31" s="247"/>
      <c r="AD31" s="247"/>
      <c r="AE31" s="210">
        <f t="shared" si="11"/>
        <v>0</v>
      </c>
      <c r="AF31" s="210">
        <f t="shared" si="11"/>
        <v>0</v>
      </c>
      <c r="AG31" s="210">
        <f t="shared" si="2"/>
        <v>0</v>
      </c>
      <c r="AH31" s="247"/>
      <c r="AI31" s="210">
        <f t="shared" si="3"/>
        <v>0</v>
      </c>
      <c r="AJ31" s="234">
        <f t="shared" si="4"/>
        <v>0</v>
      </c>
      <c r="AK31" s="234">
        <f t="shared" si="5"/>
        <v>0</v>
      </c>
      <c r="AM31" s="305">
        <f t="shared" si="6"/>
        <v>0</v>
      </c>
    </row>
    <row r="32" spans="5:39" s="73" customFormat="1" ht="27" hidden="1">
      <c r="E32" s="70" t="s">
        <v>158</v>
      </c>
      <c r="F32" s="71"/>
      <c r="G32" s="71"/>
      <c r="H32" s="71"/>
      <c r="I32" s="72"/>
      <c r="J32" s="248" t="s">
        <v>173</v>
      </c>
      <c r="K32" s="246" t="s">
        <v>172</v>
      </c>
      <c r="L32" s="247"/>
      <c r="M32" s="247"/>
      <c r="N32" s="247"/>
      <c r="O32" s="247"/>
      <c r="P32" s="247">
        <f>Q32-O32</f>
        <v>0</v>
      </c>
      <c r="Q32" s="247"/>
      <c r="R32" s="247"/>
      <c r="S32" s="247"/>
      <c r="T32" s="247"/>
      <c r="U32" s="210">
        <f t="shared" si="10"/>
        <v>0</v>
      </c>
      <c r="V32" s="247"/>
      <c r="W32" s="247"/>
      <c r="X32" s="247"/>
      <c r="Y32" s="247"/>
      <c r="Z32" s="247"/>
      <c r="AA32" s="247"/>
      <c r="AB32" s="247"/>
      <c r="AC32" s="247"/>
      <c r="AD32" s="247"/>
      <c r="AE32" s="210">
        <f t="shared" si="11"/>
        <v>0</v>
      </c>
      <c r="AF32" s="210">
        <f t="shared" si="11"/>
        <v>0</v>
      </c>
      <c r="AG32" s="210">
        <f t="shared" si="2"/>
        <v>0</v>
      </c>
      <c r="AH32" s="247"/>
      <c r="AI32" s="210">
        <f t="shared" si="3"/>
        <v>0</v>
      </c>
      <c r="AJ32" s="234">
        <f t="shared" si="4"/>
        <v>0</v>
      </c>
      <c r="AK32" s="234">
        <f t="shared" si="5"/>
        <v>0</v>
      </c>
      <c r="AM32" s="305">
        <f t="shared" si="6"/>
        <v>0</v>
      </c>
    </row>
    <row r="33" spans="5:39" s="73" customFormat="1" ht="27" hidden="1">
      <c r="E33" s="70" t="s">
        <v>158</v>
      </c>
      <c r="F33" s="71"/>
      <c r="G33" s="71"/>
      <c r="H33" s="71"/>
      <c r="I33" s="72"/>
      <c r="J33" s="248" t="s">
        <v>173</v>
      </c>
      <c r="K33" s="246" t="s">
        <v>172</v>
      </c>
      <c r="L33" s="247"/>
      <c r="M33" s="247"/>
      <c r="N33" s="247"/>
      <c r="O33" s="247"/>
      <c r="P33" s="247">
        <f>Q33-O33</f>
        <v>0</v>
      </c>
      <c r="Q33" s="247"/>
      <c r="R33" s="247"/>
      <c r="S33" s="247"/>
      <c r="T33" s="247"/>
      <c r="U33" s="210">
        <f t="shared" si="10"/>
        <v>0</v>
      </c>
      <c r="V33" s="247"/>
      <c r="W33" s="247"/>
      <c r="X33" s="247"/>
      <c r="Y33" s="247"/>
      <c r="Z33" s="247"/>
      <c r="AA33" s="247"/>
      <c r="AB33" s="247"/>
      <c r="AC33" s="247"/>
      <c r="AD33" s="247"/>
      <c r="AE33" s="210">
        <f t="shared" si="11"/>
        <v>0</v>
      </c>
      <c r="AF33" s="210">
        <f t="shared" si="11"/>
        <v>0</v>
      </c>
      <c r="AG33" s="210">
        <f t="shared" si="2"/>
        <v>0</v>
      </c>
      <c r="AH33" s="247"/>
      <c r="AI33" s="210">
        <f t="shared" si="3"/>
        <v>0</v>
      </c>
      <c r="AJ33" s="234">
        <f t="shared" si="4"/>
        <v>0</v>
      </c>
      <c r="AK33" s="234">
        <f t="shared" si="5"/>
        <v>0</v>
      </c>
      <c r="AM33" s="305">
        <f t="shared" si="6"/>
        <v>0</v>
      </c>
    </row>
    <row r="34" spans="5:39" s="69" customFormat="1" ht="14.25" hidden="1">
      <c r="E34" s="66" t="s">
        <v>158</v>
      </c>
      <c r="F34" s="67"/>
      <c r="G34" s="67"/>
      <c r="H34" s="67"/>
      <c r="I34" s="68"/>
      <c r="J34" s="242" t="s">
        <v>174</v>
      </c>
      <c r="K34" s="243" t="s">
        <v>175</v>
      </c>
      <c r="L34" s="244">
        <f>SUM(L35:L36)</f>
        <v>0</v>
      </c>
      <c r="M34" s="244">
        <f>SUM(M35:M36)</f>
        <v>0</v>
      </c>
      <c r="N34" s="244">
        <f>SUM(N35:N36)</f>
        <v>0</v>
      </c>
      <c r="O34" s="244">
        <f aca="true" t="shared" si="18" ref="O34:AD34">SUM(O35:O36)</f>
        <v>0</v>
      </c>
      <c r="P34" s="244">
        <f t="shared" si="18"/>
        <v>0</v>
      </c>
      <c r="Q34" s="244">
        <f t="shared" si="18"/>
        <v>0</v>
      </c>
      <c r="R34" s="244"/>
      <c r="S34" s="244">
        <f t="shared" si="18"/>
        <v>0</v>
      </c>
      <c r="T34" s="244">
        <f t="shared" si="18"/>
        <v>0</v>
      </c>
      <c r="U34" s="210">
        <f t="shared" si="10"/>
        <v>0</v>
      </c>
      <c r="V34" s="244">
        <f t="shared" si="18"/>
        <v>0</v>
      </c>
      <c r="W34" s="244">
        <f t="shared" si="18"/>
        <v>0</v>
      </c>
      <c r="X34" s="244">
        <f>SUM(X35:X36)</f>
        <v>0</v>
      </c>
      <c r="Y34" s="244">
        <f>SUM(Y35:Y36)</f>
        <v>0</v>
      </c>
      <c r="Z34" s="244">
        <f t="shared" si="18"/>
        <v>0</v>
      </c>
      <c r="AA34" s="244">
        <f>SUM(AA35:AA36)</f>
        <v>0</v>
      </c>
      <c r="AB34" s="244">
        <f t="shared" si="18"/>
        <v>0</v>
      </c>
      <c r="AC34" s="244">
        <f t="shared" si="18"/>
        <v>0</v>
      </c>
      <c r="AD34" s="244">
        <f t="shared" si="18"/>
        <v>0</v>
      </c>
      <c r="AE34" s="210">
        <f t="shared" si="11"/>
        <v>0</v>
      </c>
      <c r="AF34" s="210">
        <f t="shared" si="11"/>
        <v>0</v>
      </c>
      <c r="AG34" s="210">
        <f t="shared" si="2"/>
        <v>0</v>
      </c>
      <c r="AH34" s="244">
        <f>SUM(AH35:AH36)</f>
        <v>0</v>
      </c>
      <c r="AI34" s="210">
        <f t="shared" si="3"/>
        <v>0</v>
      </c>
      <c r="AJ34" s="234">
        <f t="shared" si="4"/>
        <v>0</v>
      </c>
      <c r="AK34" s="234">
        <f t="shared" si="5"/>
        <v>0</v>
      </c>
      <c r="AM34" s="305">
        <f t="shared" si="6"/>
        <v>0</v>
      </c>
    </row>
    <row r="35" spans="5:39" s="74" customFormat="1" ht="27" hidden="1">
      <c r="E35" s="70" t="s">
        <v>158</v>
      </c>
      <c r="F35" s="71"/>
      <c r="G35" s="71"/>
      <c r="H35" s="71"/>
      <c r="I35" s="72"/>
      <c r="J35" s="248" t="s">
        <v>176</v>
      </c>
      <c r="K35" s="246" t="s">
        <v>177</v>
      </c>
      <c r="L35" s="247"/>
      <c r="M35" s="247"/>
      <c r="N35" s="247"/>
      <c r="O35" s="247"/>
      <c r="P35" s="247">
        <f>Q35-O35</f>
        <v>0</v>
      </c>
      <c r="Q35" s="247"/>
      <c r="R35" s="247"/>
      <c r="S35" s="247"/>
      <c r="T35" s="247"/>
      <c r="U35" s="210">
        <f t="shared" si="10"/>
        <v>0</v>
      </c>
      <c r="V35" s="247"/>
      <c r="W35" s="247"/>
      <c r="X35" s="247"/>
      <c r="Y35" s="247"/>
      <c r="Z35" s="247"/>
      <c r="AA35" s="247"/>
      <c r="AB35" s="247"/>
      <c r="AC35" s="247"/>
      <c r="AD35" s="247"/>
      <c r="AE35" s="210">
        <f t="shared" si="11"/>
        <v>0</v>
      </c>
      <c r="AF35" s="210">
        <f t="shared" si="11"/>
        <v>0</v>
      </c>
      <c r="AG35" s="210">
        <f t="shared" si="2"/>
        <v>0</v>
      </c>
      <c r="AH35" s="247"/>
      <c r="AI35" s="210">
        <f t="shared" si="3"/>
        <v>0</v>
      </c>
      <c r="AJ35" s="234">
        <f t="shared" si="4"/>
        <v>0</v>
      </c>
      <c r="AK35" s="234">
        <f t="shared" si="5"/>
        <v>0</v>
      </c>
      <c r="AM35" s="305">
        <f t="shared" si="6"/>
        <v>0</v>
      </c>
    </row>
    <row r="36" spans="5:39" s="74" customFormat="1" ht="27" hidden="1">
      <c r="E36" s="70" t="s">
        <v>158</v>
      </c>
      <c r="F36" s="71"/>
      <c r="G36" s="71"/>
      <c r="H36" s="71"/>
      <c r="I36" s="72"/>
      <c r="J36" s="248" t="s">
        <v>176</v>
      </c>
      <c r="K36" s="246" t="s">
        <v>177</v>
      </c>
      <c r="L36" s="247"/>
      <c r="M36" s="247"/>
      <c r="N36" s="247"/>
      <c r="O36" s="247"/>
      <c r="P36" s="247">
        <f>Q36-O36</f>
        <v>0</v>
      </c>
      <c r="Q36" s="247"/>
      <c r="R36" s="247"/>
      <c r="S36" s="247"/>
      <c r="T36" s="247"/>
      <c r="U36" s="210">
        <f t="shared" si="10"/>
        <v>0</v>
      </c>
      <c r="V36" s="247"/>
      <c r="W36" s="247"/>
      <c r="X36" s="247"/>
      <c r="Y36" s="247"/>
      <c r="Z36" s="247"/>
      <c r="AA36" s="247"/>
      <c r="AB36" s="247"/>
      <c r="AC36" s="247"/>
      <c r="AD36" s="247"/>
      <c r="AE36" s="210">
        <f t="shared" si="11"/>
        <v>0</v>
      </c>
      <c r="AF36" s="210">
        <f t="shared" si="11"/>
        <v>0</v>
      </c>
      <c r="AG36" s="210">
        <f t="shared" si="2"/>
        <v>0</v>
      </c>
      <c r="AH36" s="247"/>
      <c r="AI36" s="210">
        <f t="shared" si="3"/>
        <v>0</v>
      </c>
      <c r="AJ36" s="234">
        <f t="shared" si="4"/>
        <v>0</v>
      </c>
      <c r="AK36" s="234">
        <f t="shared" si="5"/>
        <v>0</v>
      </c>
      <c r="AM36" s="305">
        <f t="shared" si="6"/>
        <v>0</v>
      </c>
    </row>
    <row r="37" spans="5:39" s="40" customFormat="1" ht="14.25" hidden="1">
      <c r="E37" s="64" t="s">
        <v>178</v>
      </c>
      <c r="F37" s="64"/>
      <c r="G37" s="64"/>
      <c r="H37" s="64"/>
      <c r="I37" s="65"/>
      <c r="J37" s="239" t="s">
        <v>179</v>
      </c>
      <c r="K37" s="240" t="s">
        <v>180</v>
      </c>
      <c r="L37" s="241">
        <f aca="true" t="shared" si="19" ref="L37:AD37">SUM(L38+L47)</f>
        <v>0</v>
      </c>
      <c r="M37" s="241">
        <f t="shared" si="19"/>
        <v>0</v>
      </c>
      <c r="N37" s="241">
        <f t="shared" si="19"/>
        <v>0</v>
      </c>
      <c r="O37" s="241">
        <f t="shared" si="19"/>
        <v>0</v>
      </c>
      <c r="P37" s="241">
        <f t="shared" si="19"/>
        <v>0</v>
      </c>
      <c r="Q37" s="241">
        <f t="shared" si="19"/>
        <v>0</v>
      </c>
      <c r="R37" s="241"/>
      <c r="S37" s="241">
        <f t="shared" si="19"/>
        <v>0</v>
      </c>
      <c r="T37" s="241">
        <f t="shared" si="19"/>
        <v>0</v>
      </c>
      <c r="U37" s="210">
        <f t="shared" si="10"/>
        <v>0</v>
      </c>
      <c r="V37" s="241">
        <f t="shared" si="19"/>
        <v>0</v>
      </c>
      <c r="W37" s="241">
        <f t="shared" si="19"/>
        <v>0</v>
      </c>
      <c r="X37" s="241">
        <f t="shared" si="19"/>
        <v>0</v>
      </c>
      <c r="Y37" s="241">
        <f t="shared" si="19"/>
        <v>0</v>
      </c>
      <c r="Z37" s="241">
        <f t="shared" si="19"/>
        <v>0</v>
      </c>
      <c r="AA37" s="241">
        <f t="shared" si="19"/>
        <v>0</v>
      </c>
      <c r="AB37" s="241">
        <f t="shared" si="19"/>
        <v>0</v>
      </c>
      <c r="AC37" s="241">
        <f t="shared" si="19"/>
        <v>0</v>
      </c>
      <c r="AD37" s="241">
        <f t="shared" si="19"/>
        <v>0</v>
      </c>
      <c r="AE37" s="210">
        <f t="shared" si="11"/>
        <v>0</v>
      </c>
      <c r="AF37" s="210">
        <f t="shared" si="11"/>
        <v>0</v>
      </c>
      <c r="AG37" s="210">
        <f t="shared" si="2"/>
        <v>0</v>
      </c>
      <c r="AH37" s="241">
        <f>SUM(AH38+AH47)</f>
        <v>0</v>
      </c>
      <c r="AI37" s="210">
        <f t="shared" si="3"/>
        <v>0</v>
      </c>
      <c r="AJ37" s="234">
        <f t="shared" si="4"/>
        <v>0</v>
      </c>
      <c r="AK37" s="234">
        <f t="shared" si="5"/>
        <v>0</v>
      </c>
      <c r="AM37" s="305">
        <f t="shared" si="6"/>
        <v>0</v>
      </c>
    </row>
    <row r="38" spans="5:39" s="69" customFormat="1" ht="14.25" hidden="1">
      <c r="E38" s="67" t="s">
        <v>178</v>
      </c>
      <c r="F38" s="67"/>
      <c r="G38" s="67"/>
      <c r="H38" s="67"/>
      <c r="I38" s="68"/>
      <c r="J38" s="242" t="s">
        <v>181</v>
      </c>
      <c r="K38" s="243" t="s">
        <v>182</v>
      </c>
      <c r="L38" s="244">
        <f>SUM(L39:L46)</f>
        <v>0</v>
      </c>
      <c r="M38" s="244">
        <f aca="true" t="shared" si="20" ref="M38:AD38">SUM(M39:M46)</f>
        <v>0</v>
      </c>
      <c r="N38" s="244">
        <f t="shared" si="20"/>
        <v>0</v>
      </c>
      <c r="O38" s="244">
        <f t="shared" si="20"/>
        <v>0</v>
      </c>
      <c r="P38" s="244">
        <f t="shared" si="20"/>
        <v>0</v>
      </c>
      <c r="Q38" s="244">
        <f t="shared" si="20"/>
        <v>0</v>
      </c>
      <c r="R38" s="244"/>
      <c r="S38" s="244">
        <f t="shared" si="20"/>
        <v>0</v>
      </c>
      <c r="T38" s="244">
        <f t="shared" si="20"/>
        <v>0</v>
      </c>
      <c r="U38" s="210">
        <f t="shared" si="10"/>
        <v>0</v>
      </c>
      <c r="V38" s="244">
        <f t="shared" si="20"/>
        <v>0</v>
      </c>
      <c r="W38" s="244">
        <f t="shared" si="20"/>
        <v>0</v>
      </c>
      <c r="X38" s="244">
        <f t="shared" si="20"/>
        <v>0</v>
      </c>
      <c r="Y38" s="244">
        <f t="shared" si="20"/>
        <v>0</v>
      </c>
      <c r="Z38" s="244">
        <f t="shared" si="20"/>
        <v>0</v>
      </c>
      <c r="AA38" s="244">
        <f t="shared" si="20"/>
        <v>0</v>
      </c>
      <c r="AB38" s="244">
        <f t="shared" si="20"/>
        <v>0</v>
      </c>
      <c r="AC38" s="244">
        <f t="shared" si="20"/>
        <v>0</v>
      </c>
      <c r="AD38" s="244">
        <f t="shared" si="20"/>
        <v>0</v>
      </c>
      <c r="AE38" s="210">
        <f t="shared" si="11"/>
        <v>0</v>
      </c>
      <c r="AF38" s="210">
        <f t="shared" si="11"/>
        <v>0</v>
      </c>
      <c r="AG38" s="210">
        <f t="shared" si="2"/>
        <v>0</v>
      </c>
      <c r="AH38" s="244">
        <f>SUM(AH39:AH46)</f>
        <v>0</v>
      </c>
      <c r="AI38" s="210">
        <f t="shared" si="3"/>
        <v>0</v>
      </c>
      <c r="AJ38" s="234">
        <f t="shared" si="4"/>
        <v>0</v>
      </c>
      <c r="AK38" s="234">
        <f t="shared" si="5"/>
        <v>0</v>
      </c>
      <c r="AM38" s="305">
        <f t="shared" si="6"/>
        <v>0</v>
      </c>
    </row>
    <row r="39" spans="5:39" s="74" customFormat="1" ht="27" hidden="1">
      <c r="E39" s="70" t="s">
        <v>178</v>
      </c>
      <c r="F39" s="71"/>
      <c r="G39" s="71"/>
      <c r="H39" s="71"/>
      <c r="I39" s="72"/>
      <c r="J39" s="248" t="s">
        <v>183</v>
      </c>
      <c r="K39" s="246" t="s">
        <v>184</v>
      </c>
      <c r="L39" s="247"/>
      <c r="M39" s="247"/>
      <c r="N39" s="247"/>
      <c r="O39" s="247"/>
      <c r="P39" s="247">
        <f aca="true" t="shared" si="21" ref="P39:P46">Q39-O39</f>
        <v>0</v>
      </c>
      <c r="Q39" s="247"/>
      <c r="R39" s="247"/>
      <c r="S39" s="247"/>
      <c r="T39" s="247"/>
      <c r="U39" s="210">
        <f t="shared" si="10"/>
        <v>0</v>
      </c>
      <c r="V39" s="247"/>
      <c r="W39" s="247"/>
      <c r="X39" s="247"/>
      <c r="Y39" s="247"/>
      <c r="Z39" s="247"/>
      <c r="AA39" s="247"/>
      <c r="AB39" s="247"/>
      <c r="AC39" s="247"/>
      <c r="AD39" s="247"/>
      <c r="AE39" s="210">
        <f t="shared" si="11"/>
        <v>0</v>
      </c>
      <c r="AF39" s="210">
        <f t="shared" si="11"/>
        <v>0</v>
      </c>
      <c r="AG39" s="210">
        <f t="shared" si="2"/>
        <v>0</v>
      </c>
      <c r="AH39" s="247"/>
      <c r="AI39" s="210">
        <f t="shared" si="3"/>
        <v>0</v>
      </c>
      <c r="AJ39" s="234">
        <f t="shared" si="4"/>
        <v>0</v>
      </c>
      <c r="AK39" s="234">
        <f t="shared" si="5"/>
        <v>0</v>
      </c>
      <c r="AM39" s="305">
        <f t="shared" si="6"/>
        <v>0</v>
      </c>
    </row>
    <row r="40" spans="5:39" s="74" customFormat="1" ht="27" hidden="1">
      <c r="E40" s="70" t="s">
        <v>178</v>
      </c>
      <c r="F40" s="71"/>
      <c r="G40" s="71"/>
      <c r="H40" s="71"/>
      <c r="I40" s="72"/>
      <c r="J40" s="248" t="s">
        <v>183</v>
      </c>
      <c r="K40" s="246" t="s">
        <v>185</v>
      </c>
      <c r="L40" s="247"/>
      <c r="M40" s="247"/>
      <c r="N40" s="247"/>
      <c r="O40" s="247"/>
      <c r="P40" s="247">
        <f t="shared" si="21"/>
        <v>0</v>
      </c>
      <c r="Q40" s="247"/>
      <c r="R40" s="247"/>
      <c r="S40" s="247"/>
      <c r="T40" s="247"/>
      <c r="U40" s="210">
        <f t="shared" si="10"/>
        <v>0</v>
      </c>
      <c r="V40" s="247"/>
      <c r="W40" s="247"/>
      <c r="X40" s="247"/>
      <c r="Y40" s="247"/>
      <c r="Z40" s="247"/>
      <c r="AA40" s="247"/>
      <c r="AB40" s="247"/>
      <c r="AC40" s="247"/>
      <c r="AD40" s="247"/>
      <c r="AE40" s="210">
        <f t="shared" si="11"/>
        <v>0</v>
      </c>
      <c r="AF40" s="210">
        <f t="shared" si="11"/>
        <v>0</v>
      </c>
      <c r="AG40" s="210">
        <f t="shared" si="2"/>
        <v>0</v>
      </c>
      <c r="AH40" s="247"/>
      <c r="AI40" s="210">
        <f t="shared" si="3"/>
        <v>0</v>
      </c>
      <c r="AJ40" s="234">
        <f t="shared" si="4"/>
        <v>0</v>
      </c>
      <c r="AK40" s="234">
        <f t="shared" si="5"/>
        <v>0</v>
      </c>
      <c r="AM40" s="305">
        <f t="shared" si="6"/>
        <v>0</v>
      </c>
    </row>
    <row r="41" spans="5:39" s="74" customFormat="1" ht="27" hidden="1">
      <c r="E41" s="70" t="s">
        <v>178</v>
      </c>
      <c r="F41" s="71"/>
      <c r="G41" s="71"/>
      <c r="H41" s="71"/>
      <c r="I41" s="72"/>
      <c r="J41" s="248" t="s">
        <v>183</v>
      </c>
      <c r="K41" s="246" t="s">
        <v>186</v>
      </c>
      <c r="L41" s="247"/>
      <c r="M41" s="247"/>
      <c r="N41" s="247"/>
      <c r="O41" s="247"/>
      <c r="P41" s="247">
        <f t="shared" si="21"/>
        <v>0</v>
      </c>
      <c r="Q41" s="247"/>
      <c r="R41" s="247"/>
      <c r="S41" s="247"/>
      <c r="T41" s="247"/>
      <c r="U41" s="210">
        <f t="shared" si="10"/>
        <v>0</v>
      </c>
      <c r="V41" s="247"/>
      <c r="W41" s="247"/>
      <c r="X41" s="247"/>
      <c r="Y41" s="247"/>
      <c r="Z41" s="247"/>
      <c r="AA41" s="247"/>
      <c r="AB41" s="247"/>
      <c r="AC41" s="247"/>
      <c r="AD41" s="247"/>
      <c r="AE41" s="210">
        <f t="shared" si="11"/>
        <v>0</v>
      </c>
      <c r="AF41" s="210">
        <f t="shared" si="11"/>
        <v>0</v>
      </c>
      <c r="AG41" s="210">
        <f t="shared" si="2"/>
        <v>0</v>
      </c>
      <c r="AH41" s="247"/>
      <c r="AI41" s="210">
        <f t="shared" si="3"/>
        <v>0</v>
      </c>
      <c r="AJ41" s="234">
        <f t="shared" si="4"/>
        <v>0</v>
      </c>
      <c r="AK41" s="234">
        <f t="shared" si="5"/>
        <v>0</v>
      </c>
      <c r="AM41" s="305">
        <f t="shared" si="6"/>
        <v>0</v>
      </c>
    </row>
    <row r="42" spans="5:39" s="74" customFormat="1" ht="27" hidden="1">
      <c r="E42" s="70" t="s">
        <v>178</v>
      </c>
      <c r="F42" s="71"/>
      <c r="G42" s="71"/>
      <c r="H42" s="71"/>
      <c r="I42" s="72"/>
      <c r="J42" s="248" t="s">
        <v>183</v>
      </c>
      <c r="K42" s="246" t="s">
        <v>187</v>
      </c>
      <c r="L42" s="247"/>
      <c r="M42" s="247"/>
      <c r="N42" s="247"/>
      <c r="O42" s="247"/>
      <c r="P42" s="247">
        <f t="shared" si="21"/>
        <v>0</v>
      </c>
      <c r="Q42" s="247"/>
      <c r="R42" s="247"/>
      <c r="S42" s="247"/>
      <c r="T42" s="247"/>
      <c r="U42" s="210">
        <f t="shared" si="10"/>
        <v>0</v>
      </c>
      <c r="V42" s="247"/>
      <c r="W42" s="247"/>
      <c r="X42" s="247"/>
      <c r="Y42" s="247"/>
      <c r="Z42" s="247"/>
      <c r="AA42" s="247"/>
      <c r="AB42" s="247"/>
      <c r="AC42" s="247"/>
      <c r="AD42" s="247"/>
      <c r="AE42" s="210">
        <f t="shared" si="11"/>
        <v>0</v>
      </c>
      <c r="AF42" s="210">
        <f t="shared" si="11"/>
        <v>0</v>
      </c>
      <c r="AG42" s="210">
        <f t="shared" si="2"/>
        <v>0</v>
      </c>
      <c r="AH42" s="247"/>
      <c r="AI42" s="210">
        <f t="shared" si="3"/>
        <v>0</v>
      </c>
      <c r="AJ42" s="234">
        <f t="shared" si="4"/>
        <v>0</v>
      </c>
      <c r="AK42" s="234">
        <f t="shared" si="5"/>
        <v>0</v>
      </c>
      <c r="AM42" s="305">
        <f t="shared" si="6"/>
        <v>0</v>
      </c>
    </row>
    <row r="43" spans="5:39" s="74" customFormat="1" ht="27" hidden="1">
      <c r="E43" s="70" t="s">
        <v>178</v>
      </c>
      <c r="F43" s="71"/>
      <c r="G43" s="71"/>
      <c r="H43" s="71"/>
      <c r="I43" s="72"/>
      <c r="J43" s="248" t="s">
        <v>183</v>
      </c>
      <c r="K43" s="246" t="s">
        <v>188</v>
      </c>
      <c r="L43" s="247"/>
      <c r="M43" s="247"/>
      <c r="N43" s="247"/>
      <c r="O43" s="247"/>
      <c r="P43" s="247">
        <f t="shared" si="21"/>
        <v>0</v>
      </c>
      <c r="Q43" s="247"/>
      <c r="R43" s="247"/>
      <c r="S43" s="247"/>
      <c r="T43" s="247"/>
      <c r="U43" s="210">
        <f t="shared" si="10"/>
        <v>0</v>
      </c>
      <c r="V43" s="247"/>
      <c r="W43" s="247"/>
      <c r="X43" s="247"/>
      <c r="Y43" s="247"/>
      <c r="Z43" s="247"/>
      <c r="AA43" s="247"/>
      <c r="AB43" s="247"/>
      <c r="AC43" s="247"/>
      <c r="AD43" s="247"/>
      <c r="AE43" s="210">
        <f t="shared" si="11"/>
        <v>0</v>
      </c>
      <c r="AF43" s="210">
        <f t="shared" si="11"/>
        <v>0</v>
      </c>
      <c r="AG43" s="210">
        <f t="shared" si="2"/>
        <v>0</v>
      </c>
      <c r="AH43" s="247"/>
      <c r="AI43" s="210">
        <f t="shared" si="3"/>
        <v>0</v>
      </c>
      <c r="AJ43" s="234">
        <f t="shared" si="4"/>
        <v>0</v>
      </c>
      <c r="AK43" s="234">
        <f t="shared" si="5"/>
        <v>0</v>
      </c>
      <c r="AM43" s="305">
        <f t="shared" si="6"/>
        <v>0</v>
      </c>
    </row>
    <row r="44" spans="5:39" s="73" customFormat="1" ht="27" hidden="1">
      <c r="E44" s="70" t="s">
        <v>178</v>
      </c>
      <c r="F44" s="71"/>
      <c r="G44" s="71"/>
      <c r="H44" s="71"/>
      <c r="I44" s="72"/>
      <c r="J44" s="248" t="s">
        <v>189</v>
      </c>
      <c r="K44" s="246" t="s">
        <v>190</v>
      </c>
      <c r="L44" s="247"/>
      <c r="M44" s="247"/>
      <c r="N44" s="247"/>
      <c r="O44" s="247"/>
      <c r="P44" s="247">
        <f t="shared" si="21"/>
        <v>0</v>
      </c>
      <c r="Q44" s="247"/>
      <c r="R44" s="247"/>
      <c r="S44" s="247"/>
      <c r="T44" s="247"/>
      <c r="U44" s="210">
        <f t="shared" si="10"/>
        <v>0</v>
      </c>
      <c r="V44" s="247"/>
      <c r="W44" s="247"/>
      <c r="X44" s="247"/>
      <c r="Y44" s="247"/>
      <c r="Z44" s="247"/>
      <c r="AA44" s="247"/>
      <c r="AB44" s="247"/>
      <c r="AC44" s="247"/>
      <c r="AD44" s="247"/>
      <c r="AE44" s="210">
        <f t="shared" si="11"/>
        <v>0</v>
      </c>
      <c r="AF44" s="210">
        <f t="shared" si="11"/>
        <v>0</v>
      </c>
      <c r="AG44" s="210">
        <f t="shared" si="2"/>
        <v>0</v>
      </c>
      <c r="AH44" s="247"/>
      <c r="AI44" s="210">
        <f t="shared" si="3"/>
        <v>0</v>
      </c>
      <c r="AJ44" s="234">
        <f t="shared" si="4"/>
        <v>0</v>
      </c>
      <c r="AK44" s="234">
        <f t="shared" si="5"/>
        <v>0</v>
      </c>
      <c r="AM44" s="305">
        <f t="shared" si="6"/>
        <v>0</v>
      </c>
    </row>
    <row r="45" spans="5:39" s="73" customFormat="1" ht="27" hidden="1">
      <c r="E45" s="70" t="s">
        <v>178</v>
      </c>
      <c r="F45" s="71"/>
      <c r="G45" s="71"/>
      <c r="H45" s="71"/>
      <c r="I45" s="72"/>
      <c r="J45" s="248" t="s">
        <v>189</v>
      </c>
      <c r="K45" s="246" t="s">
        <v>191</v>
      </c>
      <c r="L45" s="247"/>
      <c r="M45" s="247"/>
      <c r="N45" s="247"/>
      <c r="O45" s="247"/>
      <c r="P45" s="247">
        <f t="shared" si="21"/>
        <v>0</v>
      </c>
      <c r="Q45" s="247"/>
      <c r="R45" s="247"/>
      <c r="S45" s="247"/>
      <c r="T45" s="247"/>
      <c r="U45" s="210">
        <f t="shared" si="10"/>
        <v>0</v>
      </c>
      <c r="V45" s="247"/>
      <c r="W45" s="247"/>
      <c r="X45" s="247"/>
      <c r="Y45" s="247"/>
      <c r="Z45" s="247"/>
      <c r="AA45" s="247"/>
      <c r="AB45" s="247"/>
      <c r="AC45" s="247"/>
      <c r="AD45" s="247"/>
      <c r="AE45" s="210">
        <f t="shared" si="11"/>
        <v>0</v>
      </c>
      <c r="AF45" s="210">
        <f t="shared" si="11"/>
        <v>0</v>
      </c>
      <c r="AG45" s="210">
        <f t="shared" si="2"/>
        <v>0</v>
      </c>
      <c r="AH45" s="247"/>
      <c r="AI45" s="210">
        <f t="shared" si="3"/>
        <v>0</v>
      </c>
      <c r="AJ45" s="234">
        <f t="shared" si="4"/>
        <v>0</v>
      </c>
      <c r="AK45" s="234">
        <f t="shared" si="5"/>
        <v>0</v>
      </c>
      <c r="AM45" s="305">
        <f t="shared" si="6"/>
        <v>0</v>
      </c>
    </row>
    <row r="46" spans="5:39" s="73" customFormat="1" ht="27" hidden="1">
      <c r="E46" s="70" t="s">
        <v>178</v>
      </c>
      <c r="F46" s="71"/>
      <c r="G46" s="71"/>
      <c r="H46" s="71"/>
      <c r="I46" s="72"/>
      <c r="J46" s="248" t="s">
        <v>189</v>
      </c>
      <c r="K46" s="246" t="s">
        <v>191</v>
      </c>
      <c r="L46" s="247"/>
      <c r="M46" s="247"/>
      <c r="N46" s="247"/>
      <c r="O46" s="247"/>
      <c r="P46" s="247">
        <f t="shared" si="21"/>
        <v>0</v>
      </c>
      <c r="Q46" s="247"/>
      <c r="R46" s="247"/>
      <c r="S46" s="247"/>
      <c r="T46" s="247"/>
      <c r="U46" s="210">
        <f t="shared" si="10"/>
        <v>0</v>
      </c>
      <c r="V46" s="247"/>
      <c r="W46" s="247"/>
      <c r="X46" s="247"/>
      <c r="Y46" s="247"/>
      <c r="Z46" s="247"/>
      <c r="AA46" s="247"/>
      <c r="AB46" s="247"/>
      <c r="AC46" s="247"/>
      <c r="AD46" s="247"/>
      <c r="AE46" s="210">
        <f t="shared" si="11"/>
        <v>0</v>
      </c>
      <c r="AF46" s="210">
        <f t="shared" si="11"/>
        <v>0</v>
      </c>
      <c r="AG46" s="210">
        <f t="shared" si="2"/>
        <v>0</v>
      </c>
      <c r="AH46" s="247"/>
      <c r="AI46" s="210">
        <f t="shared" si="3"/>
        <v>0</v>
      </c>
      <c r="AJ46" s="234">
        <f t="shared" si="4"/>
        <v>0</v>
      </c>
      <c r="AK46" s="234">
        <f t="shared" si="5"/>
        <v>0</v>
      </c>
      <c r="AM46" s="305">
        <f t="shared" si="6"/>
        <v>0</v>
      </c>
    </row>
    <row r="47" spans="5:39" s="69" customFormat="1" ht="14.25" hidden="1">
      <c r="E47" s="67" t="s">
        <v>178</v>
      </c>
      <c r="F47" s="67"/>
      <c r="G47" s="67"/>
      <c r="H47" s="67"/>
      <c r="I47" s="68"/>
      <c r="J47" s="242" t="s">
        <v>192</v>
      </c>
      <c r="K47" s="243" t="s">
        <v>193</v>
      </c>
      <c r="L47" s="244">
        <f>SUM(L48:L55)</f>
        <v>0</v>
      </c>
      <c r="M47" s="244">
        <f>SUM(M48:M55)</f>
        <v>0</v>
      </c>
      <c r="N47" s="244">
        <f>SUM(N48:N55)</f>
        <v>0</v>
      </c>
      <c r="O47" s="244">
        <f>SUM(O48:O55)</f>
        <v>0</v>
      </c>
      <c r="P47" s="244">
        <f aca="true" t="shared" si="22" ref="P47:AD47">SUM(P48:P55)</f>
        <v>0</v>
      </c>
      <c r="Q47" s="244">
        <f>SUM(Q48:Q55)</f>
        <v>0</v>
      </c>
      <c r="R47" s="244"/>
      <c r="S47" s="244">
        <f t="shared" si="22"/>
        <v>0</v>
      </c>
      <c r="T47" s="244">
        <f t="shared" si="22"/>
        <v>0</v>
      </c>
      <c r="U47" s="210">
        <f t="shared" si="10"/>
        <v>0</v>
      </c>
      <c r="V47" s="244">
        <f t="shared" si="22"/>
        <v>0</v>
      </c>
      <c r="W47" s="244">
        <f t="shared" si="22"/>
        <v>0</v>
      </c>
      <c r="X47" s="244">
        <f t="shared" si="22"/>
        <v>0</v>
      </c>
      <c r="Y47" s="244">
        <f t="shared" si="22"/>
        <v>0</v>
      </c>
      <c r="Z47" s="244">
        <f t="shared" si="22"/>
        <v>0</v>
      </c>
      <c r="AA47" s="244">
        <f t="shared" si="22"/>
        <v>0</v>
      </c>
      <c r="AB47" s="244">
        <f t="shared" si="22"/>
        <v>0</v>
      </c>
      <c r="AC47" s="244">
        <f t="shared" si="22"/>
        <v>0</v>
      </c>
      <c r="AD47" s="244">
        <f t="shared" si="22"/>
        <v>0</v>
      </c>
      <c r="AE47" s="210">
        <f t="shared" si="11"/>
        <v>0</v>
      </c>
      <c r="AF47" s="210">
        <f t="shared" si="11"/>
        <v>0</v>
      </c>
      <c r="AG47" s="210">
        <f t="shared" si="2"/>
        <v>0</v>
      </c>
      <c r="AH47" s="244">
        <f>SUM(AH48:AH55)</f>
        <v>0</v>
      </c>
      <c r="AI47" s="210">
        <f t="shared" si="3"/>
        <v>0</v>
      </c>
      <c r="AJ47" s="234">
        <f t="shared" si="4"/>
        <v>0</v>
      </c>
      <c r="AK47" s="234">
        <f t="shared" si="5"/>
        <v>0</v>
      </c>
      <c r="AM47" s="305">
        <f t="shared" si="6"/>
        <v>0</v>
      </c>
    </row>
    <row r="48" spans="5:39" s="74" customFormat="1" ht="27" hidden="1">
      <c r="E48" s="70" t="s">
        <v>178</v>
      </c>
      <c r="F48" s="71"/>
      <c r="G48" s="71"/>
      <c r="H48" s="71"/>
      <c r="I48" s="72"/>
      <c r="J48" s="248" t="s">
        <v>194</v>
      </c>
      <c r="K48" s="246" t="s">
        <v>195</v>
      </c>
      <c r="L48" s="249"/>
      <c r="M48" s="247"/>
      <c r="N48" s="247"/>
      <c r="O48" s="247"/>
      <c r="P48" s="247">
        <f aca="true" t="shared" si="23" ref="P48:P55">Q48-O48</f>
        <v>0</v>
      </c>
      <c r="Q48" s="247"/>
      <c r="R48" s="247"/>
      <c r="S48" s="249"/>
      <c r="T48" s="249"/>
      <c r="U48" s="210">
        <f t="shared" si="10"/>
        <v>0</v>
      </c>
      <c r="V48" s="249"/>
      <c r="W48" s="249"/>
      <c r="X48" s="249"/>
      <c r="Y48" s="249"/>
      <c r="Z48" s="247"/>
      <c r="AA48" s="249"/>
      <c r="AB48" s="249"/>
      <c r="AC48" s="249"/>
      <c r="AD48" s="249"/>
      <c r="AE48" s="210">
        <f t="shared" si="11"/>
        <v>0</v>
      </c>
      <c r="AF48" s="210">
        <f t="shared" si="11"/>
        <v>0</v>
      </c>
      <c r="AG48" s="210">
        <f t="shared" si="2"/>
        <v>0</v>
      </c>
      <c r="AH48" s="249"/>
      <c r="AI48" s="210">
        <f t="shared" si="3"/>
        <v>0</v>
      </c>
      <c r="AJ48" s="234">
        <f t="shared" si="4"/>
        <v>0</v>
      </c>
      <c r="AK48" s="234">
        <f t="shared" si="5"/>
        <v>0</v>
      </c>
      <c r="AM48" s="305">
        <f t="shared" si="6"/>
        <v>0</v>
      </c>
    </row>
    <row r="49" spans="5:39" s="74" customFormat="1" ht="27" hidden="1">
      <c r="E49" s="70" t="s">
        <v>178</v>
      </c>
      <c r="F49" s="71"/>
      <c r="G49" s="71"/>
      <c r="H49" s="71"/>
      <c r="I49" s="72"/>
      <c r="J49" s="248" t="s">
        <v>194</v>
      </c>
      <c r="K49" s="246" t="s">
        <v>195</v>
      </c>
      <c r="L49" s="249"/>
      <c r="M49" s="247"/>
      <c r="N49" s="247"/>
      <c r="O49" s="247"/>
      <c r="P49" s="247">
        <f t="shared" si="23"/>
        <v>0</v>
      </c>
      <c r="Q49" s="247"/>
      <c r="R49" s="247"/>
      <c r="S49" s="249"/>
      <c r="T49" s="249"/>
      <c r="U49" s="210">
        <f t="shared" si="10"/>
        <v>0</v>
      </c>
      <c r="V49" s="249"/>
      <c r="W49" s="249"/>
      <c r="X49" s="249"/>
      <c r="Y49" s="249"/>
      <c r="Z49" s="247"/>
      <c r="AA49" s="249"/>
      <c r="AB49" s="249"/>
      <c r="AC49" s="249"/>
      <c r="AD49" s="249"/>
      <c r="AE49" s="210">
        <f t="shared" si="11"/>
        <v>0</v>
      </c>
      <c r="AF49" s="210">
        <f t="shared" si="11"/>
        <v>0</v>
      </c>
      <c r="AG49" s="210">
        <f t="shared" si="2"/>
        <v>0</v>
      </c>
      <c r="AH49" s="249"/>
      <c r="AI49" s="210">
        <f t="shared" si="3"/>
        <v>0</v>
      </c>
      <c r="AJ49" s="234">
        <f t="shared" si="4"/>
        <v>0</v>
      </c>
      <c r="AK49" s="234">
        <f t="shared" si="5"/>
        <v>0</v>
      </c>
      <c r="AM49" s="305">
        <f t="shared" si="6"/>
        <v>0</v>
      </c>
    </row>
    <row r="50" spans="5:39" s="74" customFormat="1" ht="27" hidden="1">
      <c r="E50" s="70" t="s">
        <v>178</v>
      </c>
      <c r="F50" s="71"/>
      <c r="G50" s="71"/>
      <c r="H50" s="71"/>
      <c r="I50" s="72"/>
      <c r="J50" s="248" t="s">
        <v>194</v>
      </c>
      <c r="K50" s="246" t="s">
        <v>195</v>
      </c>
      <c r="L50" s="247"/>
      <c r="M50" s="247"/>
      <c r="N50" s="247"/>
      <c r="O50" s="247"/>
      <c r="P50" s="247">
        <f t="shared" si="23"/>
        <v>0</v>
      </c>
      <c r="Q50" s="247"/>
      <c r="R50" s="247"/>
      <c r="S50" s="247"/>
      <c r="T50" s="247"/>
      <c r="U50" s="210">
        <f t="shared" si="10"/>
        <v>0</v>
      </c>
      <c r="V50" s="247"/>
      <c r="W50" s="247"/>
      <c r="X50" s="247"/>
      <c r="Y50" s="247"/>
      <c r="Z50" s="247"/>
      <c r="AA50" s="247"/>
      <c r="AB50" s="247"/>
      <c r="AC50" s="247"/>
      <c r="AD50" s="247"/>
      <c r="AE50" s="210">
        <f t="shared" si="11"/>
        <v>0</v>
      </c>
      <c r="AF50" s="210">
        <f t="shared" si="11"/>
        <v>0</v>
      </c>
      <c r="AG50" s="210">
        <f t="shared" si="2"/>
        <v>0</v>
      </c>
      <c r="AH50" s="247"/>
      <c r="AI50" s="210">
        <f t="shared" si="3"/>
        <v>0</v>
      </c>
      <c r="AJ50" s="234">
        <f t="shared" si="4"/>
        <v>0</v>
      </c>
      <c r="AK50" s="234">
        <f t="shared" si="5"/>
        <v>0</v>
      </c>
      <c r="AM50" s="305">
        <f t="shared" si="6"/>
        <v>0</v>
      </c>
    </row>
    <row r="51" spans="5:39" s="74" customFormat="1" ht="27" hidden="1">
      <c r="E51" s="70" t="s">
        <v>178</v>
      </c>
      <c r="F51" s="71"/>
      <c r="G51" s="71"/>
      <c r="H51" s="71"/>
      <c r="I51" s="72"/>
      <c r="J51" s="248" t="s">
        <v>194</v>
      </c>
      <c r="K51" s="246" t="s">
        <v>195</v>
      </c>
      <c r="L51" s="247"/>
      <c r="M51" s="247"/>
      <c r="N51" s="247"/>
      <c r="O51" s="247"/>
      <c r="P51" s="247">
        <f t="shared" si="23"/>
        <v>0</v>
      </c>
      <c r="Q51" s="247"/>
      <c r="R51" s="247"/>
      <c r="S51" s="247"/>
      <c r="T51" s="247"/>
      <c r="U51" s="210">
        <f t="shared" si="10"/>
        <v>0</v>
      </c>
      <c r="V51" s="247"/>
      <c r="W51" s="247"/>
      <c r="X51" s="247"/>
      <c r="Y51" s="247"/>
      <c r="Z51" s="247"/>
      <c r="AA51" s="247"/>
      <c r="AB51" s="247"/>
      <c r="AC51" s="247"/>
      <c r="AD51" s="247"/>
      <c r="AE51" s="210">
        <f t="shared" si="11"/>
        <v>0</v>
      </c>
      <c r="AF51" s="210">
        <f t="shared" si="11"/>
        <v>0</v>
      </c>
      <c r="AG51" s="210">
        <f t="shared" si="2"/>
        <v>0</v>
      </c>
      <c r="AH51" s="247"/>
      <c r="AI51" s="210">
        <f t="shared" si="3"/>
        <v>0</v>
      </c>
      <c r="AJ51" s="234">
        <f t="shared" si="4"/>
        <v>0</v>
      </c>
      <c r="AK51" s="234">
        <f t="shared" si="5"/>
        <v>0</v>
      </c>
      <c r="AM51" s="305">
        <f t="shared" si="6"/>
        <v>0</v>
      </c>
    </row>
    <row r="52" spans="5:39" s="74" customFormat="1" ht="27" hidden="1">
      <c r="E52" s="70" t="s">
        <v>178</v>
      </c>
      <c r="F52" s="71"/>
      <c r="G52" s="71"/>
      <c r="H52" s="71"/>
      <c r="I52" s="72"/>
      <c r="J52" s="248" t="s">
        <v>194</v>
      </c>
      <c r="K52" s="246" t="s">
        <v>195</v>
      </c>
      <c r="L52" s="247"/>
      <c r="M52" s="247"/>
      <c r="N52" s="247"/>
      <c r="O52" s="247"/>
      <c r="P52" s="247">
        <f t="shared" si="23"/>
        <v>0</v>
      </c>
      <c r="Q52" s="247"/>
      <c r="R52" s="247"/>
      <c r="S52" s="247"/>
      <c r="T52" s="247"/>
      <c r="U52" s="210">
        <f t="shared" si="10"/>
        <v>0</v>
      </c>
      <c r="V52" s="247"/>
      <c r="W52" s="247"/>
      <c r="X52" s="247"/>
      <c r="Y52" s="247"/>
      <c r="Z52" s="247"/>
      <c r="AA52" s="247"/>
      <c r="AB52" s="247"/>
      <c r="AC52" s="247"/>
      <c r="AD52" s="247"/>
      <c r="AE52" s="210">
        <f t="shared" si="11"/>
        <v>0</v>
      </c>
      <c r="AF52" s="210">
        <f t="shared" si="11"/>
        <v>0</v>
      </c>
      <c r="AG52" s="210">
        <f t="shared" si="2"/>
        <v>0</v>
      </c>
      <c r="AH52" s="247"/>
      <c r="AI52" s="210">
        <f t="shared" si="3"/>
        <v>0</v>
      </c>
      <c r="AJ52" s="234">
        <f t="shared" si="4"/>
        <v>0</v>
      </c>
      <c r="AK52" s="234">
        <f t="shared" si="5"/>
        <v>0</v>
      </c>
      <c r="AM52" s="305">
        <f t="shared" si="6"/>
        <v>0</v>
      </c>
    </row>
    <row r="53" spans="5:39" s="74" customFormat="1" ht="14.25" hidden="1">
      <c r="E53" s="70" t="s">
        <v>178</v>
      </c>
      <c r="F53" s="71"/>
      <c r="G53" s="71"/>
      <c r="H53" s="71"/>
      <c r="I53" s="72"/>
      <c r="J53" s="250">
        <v>63322</v>
      </c>
      <c r="K53" s="251" t="s">
        <v>196</v>
      </c>
      <c r="L53" s="247"/>
      <c r="M53" s="247"/>
      <c r="N53" s="247"/>
      <c r="O53" s="247"/>
      <c r="P53" s="247">
        <f t="shared" si="23"/>
        <v>0</v>
      </c>
      <c r="Q53" s="247"/>
      <c r="R53" s="247"/>
      <c r="S53" s="247"/>
      <c r="T53" s="247"/>
      <c r="U53" s="210">
        <f t="shared" si="10"/>
        <v>0</v>
      </c>
      <c r="V53" s="247"/>
      <c r="W53" s="247"/>
      <c r="X53" s="247"/>
      <c r="Y53" s="247"/>
      <c r="Z53" s="247"/>
      <c r="AA53" s="247"/>
      <c r="AB53" s="247"/>
      <c r="AC53" s="247"/>
      <c r="AD53" s="247"/>
      <c r="AE53" s="210">
        <f t="shared" si="11"/>
        <v>0</v>
      </c>
      <c r="AF53" s="210">
        <f t="shared" si="11"/>
        <v>0</v>
      </c>
      <c r="AG53" s="210">
        <f t="shared" si="2"/>
        <v>0</v>
      </c>
      <c r="AH53" s="247"/>
      <c r="AI53" s="210">
        <f t="shared" si="3"/>
        <v>0</v>
      </c>
      <c r="AJ53" s="234">
        <f t="shared" si="4"/>
        <v>0</v>
      </c>
      <c r="AK53" s="234">
        <f t="shared" si="5"/>
        <v>0</v>
      </c>
      <c r="AM53" s="305">
        <f t="shared" si="6"/>
        <v>0</v>
      </c>
    </row>
    <row r="54" spans="5:39" s="74" customFormat="1" ht="27" hidden="1">
      <c r="E54" s="70" t="s">
        <v>178</v>
      </c>
      <c r="F54" s="71"/>
      <c r="G54" s="71"/>
      <c r="H54" s="71"/>
      <c r="I54" s="72"/>
      <c r="J54" s="250" t="s">
        <v>197</v>
      </c>
      <c r="K54" s="251" t="s">
        <v>198</v>
      </c>
      <c r="L54" s="247"/>
      <c r="M54" s="247"/>
      <c r="N54" s="247"/>
      <c r="O54" s="247"/>
      <c r="P54" s="247">
        <f t="shared" si="23"/>
        <v>0</v>
      </c>
      <c r="Q54" s="247"/>
      <c r="R54" s="247"/>
      <c r="S54" s="247"/>
      <c r="T54" s="247"/>
      <c r="U54" s="210">
        <f t="shared" si="10"/>
        <v>0</v>
      </c>
      <c r="V54" s="247"/>
      <c r="W54" s="247"/>
      <c r="X54" s="247"/>
      <c r="Y54" s="247"/>
      <c r="Z54" s="247"/>
      <c r="AA54" s="247"/>
      <c r="AB54" s="247"/>
      <c r="AC54" s="247"/>
      <c r="AD54" s="247"/>
      <c r="AE54" s="210">
        <f t="shared" si="11"/>
        <v>0</v>
      </c>
      <c r="AF54" s="210">
        <f t="shared" si="11"/>
        <v>0</v>
      </c>
      <c r="AG54" s="210">
        <f t="shared" si="2"/>
        <v>0</v>
      </c>
      <c r="AH54" s="247"/>
      <c r="AI54" s="210">
        <f t="shared" si="3"/>
        <v>0</v>
      </c>
      <c r="AJ54" s="234">
        <f t="shared" si="4"/>
        <v>0</v>
      </c>
      <c r="AK54" s="234">
        <f t="shared" si="5"/>
        <v>0</v>
      </c>
      <c r="AM54" s="305">
        <f t="shared" si="6"/>
        <v>0</v>
      </c>
    </row>
    <row r="55" spans="5:39" s="74" customFormat="1" ht="27" hidden="1">
      <c r="E55" s="70" t="s">
        <v>178</v>
      </c>
      <c r="F55" s="71"/>
      <c r="G55" s="71"/>
      <c r="H55" s="71"/>
      <c r="I55" s="72"/>
      <c r="J55" s="250" t="s">
        <v>199</v>
      </c>
      <c r="K55" s="251" t="s">
        <v>198</v>
      </c>
      <c r="L55" s="247"/>
      <c r="M55" s="247"/>
      <c r="N55" s="247"/>
      <c r="O55" s="247"/>
      <c r="P55" s="247">
        <f t="shared" si="23"/>
        <v>0</v>
      </c>
      <c r="Q55" s="247"/>
      <c r="R55" s="247"/>
      <c r="S55" s="247"/>
      <c r="T55" s="247"/>
      <c r="U55" s="210">
        <f t="shared" si="10"/>
        <v>0</v>
      </c>
      <c r="V55" s="247"/>
      <c r="W55" s="247"/>
      <c r="X55" s="247"/>
      <c r="Y55" s="247"/>
      <c r="Z55" s="247"/>
      <c r="AA55" s="247"/>
      <c r="AB55" s="247"/>
      <c r="AC55" s="247"/>
      <c r="AD55" s="247"/>
      <c r="AE55" s="210">
        <f t="shared" si="11"/>
        <v>0</v>
      </c>
      <c r="AF55" s="210">
        <f t="shared" si="11"/>
        <v>0</v>
      </c>
      <c r="AG55" s="210">
        <f t="shared" si="2"/>
        <v>0</v>
      </c>
      <c r="AH55" s="247"/>
      <c r="AI55" s="210">
        <f t="shared" si="3"/>
        <v>0</v>
      </c>
      <c r="AJ55" s="234">
        <f t="shared" si="4"/>
        <v>0</v>
      </c>
      <c r="AK55" s="234">
        <f t="shared" si="5"/>
        <v>0</v>
      </c>
      <c r="AM55" s="305">
        <f t="shared" si="6"/>
        <v>0</v>
      </c>
    </row>
    <row r="56" spans="5:39" s="40" customFormat="1" ht="27" hidden="1">
      <c r="E56" s="62" t="s">
        <v>200</v>
      </c>
      <c r="F56" s="64"/>
      <c r="G56" s="64"/>
      <c r="H56" s="64" t="s">
        <v>178</v>
      </c>
      <c r="I56" s="65"/>
      <c r="J56" s="239" t="s">
        <v>201</v>
      </c>
      <c r="K56" s="240" t="s">
        <v>202</v>
      </c>
      <c r="L56" s="241">
        <f>SUM(L57+L60)</f>
        <v>0</v>
      </c>
      <c r="M56" s="241">
        <f>SUM(M57+M60)</f>
        <v>0</v>
      </c>
      <c r="N56" s="241">
        <f>SUM(N57+N60)</f>
        <v>0</v>
      </c>
      <c r="O56" s="241">
        <f aca="true" t="shared" si="24" ref="O56:AD56">SUM(O57+O60)</f>
        <v>0</v>
      </c>
      <c r="P56" s="241">
        <f t="shared" si="24"/>
        <v>0</v>
      </c>
      <c r="Q56" s="241">
        <f t="shared" si="24"/>
        <v>0</v>
      </c>
      <c r="R56" s="241"/>
      <c r="S56" s="241">
        <f t="shared" si="24"/>
        <v>0</v>
      </c>
      <c r="T56" s="241">
        <f t="shared" si="24"/>
        <v>0</v>
      </c>
      <c r="U56" s="210">
        <f t="shared" si="10"/>
        <v>0</v>
      </c>
      <c r="V56" s="241">
        <f t="shared" si="24"/>
        <v>0</v>
      </c>
      <c r="W56" s="241">
        <f t="shared" si="24"/>
        <v>0</v>
      </c>
      <c r="X56" s="241">
        <f t="shared" si="24"/>
        <v>0</v>
      </c>
      <c r="Y56" s="241">
        <f t="shared" si="24"/>
        <v>0</v>
      </c>
      <c r="Z56" s="241">
        <f t="shared" si="24"/>
        <v>0</v>
      </c>
      <c r="AA56" s="241">
        <f t="shared" si="24"/>
        <v>0</v>
      </c>
      <c r="AB56" s="241">
        <f t="shared" si="24"/>
        <v>0</v>
      </c>
      <c r="AC56" s="241">
        <f t="shared" si="24"/>
        <v>0</v>
      </c>
      <c r="AD56" s="241">
        <f t="shared" si="24"/>
        <v>0</v>
      </c>
      <c r="AE56" s="210">
        <f t="shared" si="11"/>
        <v>0</v>
      </c>
      <c r="AF56" s="210">
        <f t="shared" si="11"/>
        <v>0</v>
      </c>
      <c r="AG56" s="210">
        <f t="shared" si="2"/>
        <v>0</v>
      </c>
      <c r="AH56" s="241">
        <f>SUM(AH57+AH60)</f>
        <v>0</v>
      </c>
      <c r="AI56" s="210">
        <f t="shared" si="3"/>
        <v>0</v>
      </c>
      <c r="AJ56" s="234">
        <f t="shared" si="4"/>
        <v>0</v>
      </c>
      <c r="AK56" s="234">
        <f t="shared" si="5"/>
        <v>0</v>
      </c>
      <c r="AM56" s="305">
        <f t="shared" si="6"/>
        <v>0</v>
      </c>
    </row>
    <row r="57" spans="5:39" s="69" customFormat="1" ht="27" hidden="1">
      <c r="E57" s="66" t="s">
        <v>200</v>
      </c>
      <c r="F57" s="67"/>
      <c r="G57" s="67"/>
      <c r="H57" s="67" t="s">
        <v>178</v>
      </c>
      <c r="I57" s="68"/>
      <c r="J57" s="242" t="s">
        <v>203</v>
      </c>
      <c r="K57" s="243" t="s">
        <v>204</v>
      </c>
      <c r="L57" s="244">
        <f>SUM(L58:L59)</f>
        <v>0</v>
      </c>
      <c r="M57" s="244">
        <f>SUM(M58:M59)</f>
        <v>0</v>
      </c>
      <c r="N57" s="244">
        <f>SUM(N58:N59)</f>
        <v>0</v>
      </c>
      <c r="O57" s="244">
        <f aca="true" t="shared" si="25" ref="O57:AD57">SUM(O58:O59)</f>
        <v>0</v>
      </c>
      <c r="P57" s="244">
        <f t="shared" si="25"/>
        <v>0</v>
      </c>
      <c r="Q57" s="244">
        <f t="shared" si="25"/>
        <v>0</v>
      </c>
      <c r="R57" s="244"/>
      <c r="S57" s="244">
        <f t="shared" si="25"/>
        <v>0</v>
      </c>
      <c r="T57" s="244">
        <f t="shared" si="25"/>
        <v>0</v>
      </c>
      <c r="U57" s="210">
        <f t="shared" si="10"/>
        <v>0</v>
      </c>
      <c r="V57" s="244">
        <f t="shared" si="25"/>
        <v>0</v>
      </c>
      <c r="W57" s="244">
        <f t="shared" si="25"/>
        <v>0</v>
      </c>
      <c r="X57" s="244">
        <f t="shared" si="25"/>
        <v>0</v>
      </c>
      <c r="Y57" s="244">
        <f t="shared" si="25"/>
        <v>0</v>
      </c>
      <c r="Z57" s="244">
        <f t="shared" si="25"/>
        <v>0</v>
      </c>
      <c r="AA57" s="244">
        <f t="shared" si="25"/>
        <v>0</v>
      </c>
      <c r="AB57" s="244">
        <f t="shared" si="25"/>
        <v>0</v>
      </c>
      <c r="AC57" s="244">
        <f t="shared" si="25"/>
        <v>0</v>
      </c>
      <c r="AD57" s="244">
        <f t="shared" si="25"/>
        <v>0</v>
      </c>
      <c r="AE57" s="210">
        <f t="shared" si="11"/>
        <v>0</v>
      </c>
      <c r="AF57" s="210">
        <f t="shared" si="11"/>
        <v>0</v>
      </c>
      <c r="AG57" s="210">
        <f t="shared" si="2"/>
        <v>0</v>
      </c>
      <c r="AH57" s="244">
        <f>SUM(AH58:AH59)</f>
        <v>0</v>
      </c>
      <c r="AI57" s="210">
        <f t="shared" si="3"/>
        <v>0</v>
      </c>
      <c r="AJ57" s="234">
        <f t="shared" si="4"/>
        <v>0</v>
      </c>
      <c r="AK57" s="234">
        <f t="shared" si="5"/>
        <v>0</v>
      </c>
      <c r="AM57" s="305">
        <f t="shared" si="6"/>
        <v>0</v>
      </c>
    </row>
    <row r="58" spans="5:39" s="74" customFormat="1" ht="27" hidden="1">
      <c r="E58" s="70" t="s">
        <v>200</v>
      </c>
      <c r="F58" s="71"/>
      <c r="G58" s="71"/>
      <c r="H58" s="71" t="s">
        <v>178</v>
      </c>
      <c r="I58" s="72"/>
      <c r="J58" s="252" t="s">
        <v>205</v>
      </c>
      <c r="K58" s="246" t="s">
        <v>206</v>
      </c>
      <c r="L58" s="249"/>
      <c r="M58" s="247"/>
      <c r="N58" s="247"/>
      <c r="O58" s="247"/>
      <c r="P58" s="247">
        <f>Q58-O58</f>
        <v>0</v>
      </c>
      <c r="Q58" s="247"/>
      <c r="R58" s="247"/>
      <c r="S58" s="249"/>
      <c r="T58" s="249"/>
      <c r="U58" s="210">
        <f t="shared" si="10"/>
        <v>0</v>
      </c>
      <c r="V58" s="249"/>
      <c r="W58" s="247"/>
      <c r="X58" s="249"/>
      <c r="Y58" s="249"/>
      <c r="Z58" s="249"/>
      <c r="AA58" s="249"/>
      <c r="AB58" s="249"/>
      <c r="AC58" s="249"/>
      <c r="AD58" s="249"/>
      <c r="AE58" s="210">
        <f t="shared" si="11"/>
        <v>0</v>
      </c>
      <c r="AF58" s="210">
        <f t="shared" si="11"/>
        <v>0</v>
      </c>
      <c r="AG58" s="210">
        <f t="shared" si="2"/>
        <v>0</v>
      </c>
      <c r="AH58" s="249"/>
      <c r="AI58" s="210">
        <f t="shared" si="3"/>
        <v>0</v>
      </c>
      <c r="AJ58" s="234">
        <f t="shared" si="4"/>
        <v>0</v>
      </c>
      <c r="AK58" s="234">
        <f t="shared" si="5"/>
        <v>0</v>
      </c>
      <c r="AM58" s="305">
        <f t="shared" si="6"/>
        <v>0</v>
      </c>
    </row>
    <row r="59" spans="5:39" s="74" customFormat="1" ht="27" hidden="1">
      <c r="E59" s="70" t="s">
        <v>200</v>
      </c>
      <c r="F59" s="71"/>
      <c r="G59" s="71"/>
      <c r="H59" s="71" t="s">
        <v>178</v>
      </c>
      <c r="I59" s="72"/>
      <c r="J59" s="252" t="s">
        <v>207</v>
      </c>
      <c r="K59" s="246" t="s">
        <v>208</v>
      </c>
      <c r="L59" s="247"/>
      <c r="M59" s="247"/>
      <c r="N59" s="247"/>
      <c r="O59" s="247"/>
      <c r="P59" s="247">
        <f>Q59-O59</f>
        <v>0</v>
      </c>
      <c r="Q59" s="247"/>
      <c r="R59" s="247"/>
      <c r="S59" s="247"/>
      <c r="T59" s="247"/>
      <c r="U59" s="210">
        <f t="shared" si="10"/>
        <v>0</v>
      </c>
      <c r="V59" s="247"/>
      <c r="W59" s="247"/>
      <c r="X59" s="247"/>
      <c r="Y59" s="247"/>
      <c r="Z59" s="247"/>
      <c r="AA59" s="247"/>
      <c r="AB59" s="247"/>
      <c r="AC59" s="247"/>
      <c r="AD59" s="247"/>
      <c r="AE59" s="210">
        <f t="shared" si="11"/>
        <v>0</v>
      </c>
      <c r="AF59" s="210">
        <f t="shared" si="11"/>
        <v>0</v>
      </c>
      <c r="AG59" s="210">
        <f t="shared" si="2"/>
        <v>0</v>
      </c>
      <c r="AH59" s="247"/>
      <c r="AI59" s="210">
        <f t="shared" si="3"/>
        <v>0</v>
      </c>
      <c r="AJ59" s="234">
        <f t="shared" si="4"/>
        <v>0</v>
      </c>
      <c r="AK59" s="234">
        <f t="shared" si="5"/>
        <v>0</v>
      </c>
      <c r="AM59" s="305">
        <f t="shared" si="6"/>
        <v>0</v>
      </c>
    </row>
    <row r="60" spans="5:39" s="69" customFormat="1" ht="18.75" customHeight="1" hidden="1">
      <c r="E60" s="66" t="s">
        <v>200</v>
      </c>
      <c r="F60" s="67"/>
      <c r="G60" s="67"/>
      <c r="H60" s="67" t="s">
        <v>178</v>
      </c>
      <c r="I60" s="68"/>
      <c r="J60" s="242" t="s">
        <v>209</v>
      </c>
      <c r="K60" s="243" t="s">
        <v>210</v>
      </c>
      <c r="L60" s="244">
        <f aca="true" t="shared" si="26" ref="L60:AK60">SUM(L61:L65)</f>
        <v>0</v>
      </c>
      <c r="M60" s="244">
        <f t="shared" si="26"/>
        <v>0</v>
      </c>
      <c r="N60" s="244">
        <f t="shared" si="26"/>
        <v>0</v>
      </c>
      <c r="O60" s="244">
        <f t="shared" si="26"/>
        <v>0</v>
      </c>
      <c r="P60" s="244">
        <f t="shared" si="26"/>
        <v>0</v>
      </c>
      <c r="Q60" s="244">
        <f t="shared" si="26"/>
        <v>0</v>
      </c>
      <c r="R60" s="244"/>
      <c r="S60" s="244">
        <f t="shared" si="26"/>
        <v>0</v>
      </c>
      <c r="T60" s="244">
        <f t="shared" si="26"/>
        <v>0</v>
      </c>
      <c r="U60" s="210">
        <f t="shared" si="10"/>
        <v>0</v>
      </c>
      <c r="V60" s="244">
        <f t="shared" si="26"/>
        <v>0</v>
      </c>
      <c r="W60" s="244">
        <f t="shared" si="26"/>
        <v>0</v>
      </c>
      <c r="X60" s="244">
        <f t="shared" si="26"/>
        <v>0</v>
      </c>
      <c r="Y60" s="244">
        <f t="shared" si="26"/>
        <v>0</v>
      </c>
      <c r="Z60" s="244">
        <f t="shared" si="26"/>
        <v>0</v>
      </c>
      <c r="AA60" s="244">
        <f t="shared" si="26"/>
        <v>0</v>
      </c>
      <c r="AB60" s="244">
        <f t="shared" si="26"/>
        <v>0</v>
      </c>
      <c r="AC60" s="244">
        <f t="shared" si="26"/>
        <v>0</v>
      </c>
      <c r="AD60" s="244">
        <f t="shared" si="26"/>
        <v>0</v>
      </c>
      <c r="AE60" s="210">
        <f t="shared" si="11"/>
        <v>0</v>
      </c>
      <c r="AF60" s="210">
        <f t="shared" si="11"/>
        <v>0</v>
      </c>
      <c r="AG60" s="210">
        <f t="shared" si="2"/>
        <v>0</v>
      </c>
      <c r="AH60" s="244">
        <f>SUM(AH61:AH65)</f>
        <v>0</v>
      </c>
      <c r="AI60" s="210">
        <f t="shared" si="3"/>
        <v>0</v>
      </c>
      <c r="AJ60" s="234">
        <f t="shared" si="4"/>
        <v>0</v>
      </c>
      <c r="AK60" s="234">
        <f t="shared" si="5"/>
        <v>0</v>
      </c>
      <c r="AM60" s="305">
        <f t="shared" si="6"/>
        <v>0</v>
      </c>
    </row>
    <row r="61" spans="5:39" s="74" customFormat="1" ht="40.5" hidden="1">
      <c r="E61" s="70" t="s">
        <v>200</v>
      </c>
      <c r="F61" s="71"/>
      <c r="G61" s="71"/>
      <c r="H61" s="71" t="s">
        <v>178</v>
      </c>
      <c r="I61" s="72"/>
      <c r="J61" s="245" t="s">
        <v>211</v>
      </c>
      <c r="K61" s="246" t="s">
        <v>212</v>
      </c>
      <c r="L61" s="247"/>
      <c r="M61" s="247"/>
      <c r="N61" s="247"/>
      <c r="O61" s="247"/>
      <c r="P61" s="247">
        <f>Q61-O61</f>
        <v>0</v>
      </c>
      <c r="Q61" s="247"/>
      <c r="R61" s="247"/>
      <c r="S61" s="247"/>
      <c r="T61" s="247"/>
      <c r="U61" s="210">
        <f t="shared" si="10"/>
        <v>0</v>
      </c>
      <c r="V61" s="247"/>
      <c r="W61" s="247"/>
      <c r="X61" s="247"/>
      <c r="Y61" s="247"/>
      <c r="Z61" s="247"/>
      <c r="AA61" s="247"/>
      <c r="AB61" s="247"/>
      <c r="AC61" s="247"/>
      <c r="AD61" s="247"/>
      <c r="AE61" s="210">
        <f t="shared" si="11"/>
        <v>0</v>
      </c>
      <c r="AF61" s="210">
        <f t="shared" si="11"/>
        <v>0</v>
      </c>
      <c r="AG61" s="210">
        <f t="shared" si="2"/>
        <v>0</v>
      </c>
      <c r="AH61" s="247"/>
      <c r="AI61" s="210">
        <f t="shared" si="3"/>
        <v>0</v>
      </c>
      <c r="AJ61" s="234">
        <f t="shared" si="4"/>
        <v>0</v>
      </c>
      <c r="AK61" s="234">
        <f t="shared" si="5"/>
        <v>0</v>
      </c>
      <c r="AM61" s="305">
        <f t="shared" si="6"/>
        <v>0</v>
      </c>
    </row>
    <row r="62" spans="5:39" s="74" customFormat="1" ht="40.5" hidden="1">
      <c r="E62" s="70" t="s">
        <v>200</v>
      </c>
      <c r="F62" s="71"/>
      <c r="G62" s="71"/>
      <c r="H62" s="71" t="s">
        <v>178</v>
      </c>
      <c r="I62" s="72"/>
      <c r="J62" s="245" t="s">
        <v>211</v>
      </c>
      <c r="K62" s="246" t="s">
        <v>212</v>
      </c>
      <c r="L62" s="247"/>
      <c r="M62" s="247"/>
      <c r="N62" s="247"/>
      <c r="O62" s="247"/>
      <c r="P62" s="247">
        <f>Q62-O62</f>
        <v>0</v>
      </c>
      <c r="Q62" s="247"/>
      <c r="R62" s="247"/>
      <c r="S62" s="247"/>
      <c r="T62" s="247"/>
      <c r="U62" s="210">
        <f t="shared" si="10"/>
        <v>0</v>
      </c>
      <c r="V62" s="247"/>
      <c r="W62" s="247"/>
      <c r="X62" s="247"/>
      <c r="Y62" s="247"/>
      <c r="Z62" s="247"/>
      <c r="AA62" s="247"/>
      <c r="AB62" s="247"/>
      <c r="AC62" s="247"/>
      <c r="AD62" s="247"/>
      <c r="AE62" s="210">
        <f t="shared" si="11"/>
        <v>0</v>
      </c>
      <c r="AF62" s="210">
        <f t="shared" si="11"/>
        <v>0</v>
      </c>
      <c r="AG62" s="210">
        <f t="shared" si="2"/>
        <v>0</v>
      </c>
      <c r="AH62" s="247"/>
      <c r="AI62" s="210">
        <f t="shared" si="3"/>
        <v>0</v>
      </c>
      <c r="AJ62" s="234">
        <f t="shared" si="4"/>
        <v>0</v>
      </c>
      <c r="AK62" s="234">
        <f t="shared" si="5"/>
        <v>0</v>
      </c>
      <c r="AM62" s="305">
        <f t="shared" si="6"/>
        <v>0</v>
      </c>
    </row>
    <row r="63" spans="5:39" s="74" customFormat="1" ht="40.5" hidden="1">
      <c r="E63" s="70" t="s">
        <v>200</v>
      </c>
      <c r="F63" s="71"/>
      <c r="G63" s="71"/>
      <c r="H63" s="71" t="s">
        <v>178</v>
      </c>
      <c r="I63" s="72"/>
      <c r="J63" s="245" t="s">
        <v>211</v>
      </c>
      <c r="K63" s="246" t="s">
        <v>212</v>
      </c>
      <c r="L63" s="247"/>
      <c r="M63" s="247"/>
      <c r="N63" s="247"/>
      <c r="O63" s="247"/>
      <c r="P63" s="247">
        <f>Q63-O63</f>
        <v>0</v>
      </c>
      <c r="Q63" s="247"/>
      <c r="R63" s="247"/>
      <c r="S63" s="247"/>
      <c r="T63" s="247"/>
      <c r="U63" s="210">
        <f t="shared" si="10"/>
        <v>0</v>
      </c>
      <c r="V63" s="247"/>
      <c r="W63" s="247"/>
      <c r="X63" s="247"/>
      <c r="Y63" s="247"/>
      <c r="Z63" s="247"/>
      <c r="AA63" s="247"/>
      <c r="AB63" s="247"/>
      <c r="AC63" s="247"/>
      <c r="AD63" s="247"/>
      <c r="AE63" s="210">
        <f t="shared" si="11"/>
        <v>0</v>
      </c>
      <c r="AF63" s="210">
        <f t="shared" si="11"/>
        <v>0</v>
      </c>
      <c r="AG63" s="210">
        <f t="shared" si="2"/>
        <v>0</v>
      </c>
      <c r="AH63" s="247"/>
      <c r="AI63" s="210">
        <f t="shared" si="3"/>
        <v>0</v>
      </c>
      <c r="AJ63" s="234">
        <f t="shared" si="4"/>
        <v>0</v>
      </c>
      <c r="AK63" s="234">
        <f t="shared" si="5"/>
        <v>0</v>
      </c>
      <c r="AM63" s="305">
        <f t="shared" si="6"/>
        <v>0</v>
      </c>
    </row>
    <row r="64" spans="5:39" s="74" customFormat="1" ht="40.5" hidden="1">
      <c r="E64" s="70" t="s">
        <v>200</v>
      </c>
      <c r="F64" s="71"/>
      <c r="G64" s="71"/>
      <c r="H64" s="71" t="s">
        <v>178</v>
      </c>
      <c r="I64" s="72"/>
      <c r="J64" s="248" t="s">
        <v>213</v>
      </c>
      <c r="K64" s="246" t="s">
        <v>214</v>
      </c>
      <c r="L64" s="247"/>
      <c r="M64" s="247"/>
      <c r="N64" s="247"/>
      <c r="O64" s="247"/>
      <c r="P64" s="247">
        <f>Q64-O64</f>
        <v>0</v>
      </c>
      <c r="Q64" s="247"/>
      <c r="R64" s="247"/>
      <c r="S64" s="247"/>
      <c r="T64" s="247"/>
      <c r="U64" s="210">
        <f t="shared" si="10"/>
        <v>0</v>
      </c>
      <c r="V64" s="247"/>
      <c r="W64" s="247"/>
      <c r="X64" s="247"/>
      <c r="Y64" s="247"/>
      <c r="Z64" s="247"/>
      <c r="AA64" s="247"/>
      <c r="AB64" s="247"/>
      <c r="AC64" s="247"/>
      <c r="AD64" s="247"/>
      <c r="AE64" s="210">
        <f t="shared" si="11"/>
        <v>0</v>
      </c>
      <c r="AF64" s="210">
        <f t="shared" si="11"/>
        <v>0</v>
      </c>
      <c r="AG64" s="210">
        <f t="shared" si="2"/>
        <v>0</v>
      </c>
      <c r="AH64" s="247"/>
      <c r="AI64" s="210">
        <f t="shared" si="3"/>
        <v>0</v>
      </c>
      <c r="AJ64" s="234">
        <f t="shared" si="4"/>
        <v>0</v>
      </c>
      <c r="AK64" s="234">
        <f t="shared" si="5"/>
        <v>0</v>
      </c>
      <c r="AM64" s="305">
        <f t="shared" si="6"/>
        <v>0</v>
      </c>
    </row>
    <row r="65" spans="5:39" s="74" customFormat="1" ht="40.5" hidden="1">
      <c r="E65" s="70" t="s">
        <v>200</v>
      </c>
      <c r="F65" s="71"/>
      <c r="G65" s="71"/>
      <c r="H65" s="71" t="s">
        <v>178</v>
      </c>
      <c r="I65" s="72"/>
      <c r="J65" s="248" t="s">
        <v>213</v>
      </c>
      <c r="K65" s="246" t="s">
        <v>214</v>
      </c>
      <c r="L65" s="247"/>
      <c r="M65" s="247"/>
      <c r="N65" s="247"/>
      <c r="O65" s="247"/>
      <c r="P65" s="247">
        <f>Q65-O65</f>
        <v>0</v>
      </c>
      <c r="Q65" s="247"/>
      <c r="R65" s="247"/>
      <c r="S65" s="247"/>
      <c r="T65" s="247"/>
      <c r="U65" s="210">
        <f t="shared" si="10"/>
        <v>0</v>
      </c>
      <c r="V65" s="247"/>
      <c r="W65" s="247"/>
      <c r="X65" s="247"/>
      <c r="Y65" s="247"/>
      <c r="Z65" s="247"/>
      <c r="AA65" s="247"/>
      <c r="AB65" s="247"/>
      <c r="AC65" s="247"/>
      <c r="AD65" s="247"/>
      <c r="AE65" s="210">
        <f t="shared" si="11"/>
        <v>0</v>
      </c>
      <c r="AF65" s="210">
        <f t="shared" si="11"/>
        <v>0</v>
      </c>
      <c r="AG65" s="210">
        <f t="shared" si="2"/>
        <v>0</v>
      </c>
      <c r="AH65" s="247"/>
      <c r="AI65" s="210">
        <f t="shared" si="3"/>
        <v>0</v>
      </c>
      <c r="AJ65" s="234">
        <f t="shared" si="4"/>
        <v>0</v>
      </c>
      <c r="AK65" s="234">
        <f t="shared" si="5"/>
        <v>0</v>
      </c>
      <c r="AM65" s="305">
        <f t="shared" si="6"/>
        <v>0</v>
      </c>
    </row>
    <row r="66" spans="4:39" s="40" customFormat="1" ht="18" customHeight="1" hidden="1">
      <c r="D66" s="87" t="s">
        <v>259</v>
      </c>
      <c r="E66" s="62" t="s">
        <v>345</v>
      </c>
      <c r="F66" s="64"/>
      <c r="G66" s="64"/>
      <c r="H66" s="64"/>
      <c r="I66" s="91"/>
      <c r="J66" s="239" t="s">
        <v>346</v>
      </c>
      <c r="K66" s="240" t="s">
        <v>347</v>
      </c>
      <c r="L66" s="241">
        <f>SUM(L67+L70)</f>
        <v>0</v>
      </c>
      <c r="M66" s="241">
        <f aca="true" t="shared" si="27" ref="M66:AD66">SUM(M67+M70)</f>
        <v>0</v>
      </c>
      <c r="N66" s="241">
        <f t="shared" si="27"/>
        <v>0</v>
      </c>
      <c r="O66" s="241">
        <f t="shared" si="27"/>
        <v>0</v>
      </c>
      <c r="P66" s="241">
        <f t="shared" si="27"/>
        <v>0</v>
      </c>
      <c r="Q66" s="241">
        <f t="shared" si="27"/>
        <v>0</v>
      </c>
      <c r="R66" s="241"/>
      <c r="S66" s="241">
        <f t="shared" si="27"/>
        <v>0</v>
      </c>
      <c r="T66" s="241">
        <f t="shared" si="27"/>
        <v>0</v>
      </c>
      <c r="U66" s="210">
        <f t="shared" si="10"/>
        <v>0</v>
      </c>
      <c r="V66" s="241">
        <f t="shared" si="27"/>
        <v>0</v>
      </c>
      <c r="W66" s="241">
        <f t="shared" si="27"/>
        <v>0</v>
      </c>
      <c r="X66" s="241">
        <f t="shared" si="27"/>
        <v>0</v>
      </c>
      <c r="Y66" s="241">
        <f t="shared" si="27"/>
        <v>0</v>
      </c>
      <c r="Z66" s="241">
        <f t="shared" si="27"/>
        <v>0</v>
      </c>
      <c r="AA66" s="241">
        <f t="shared" si="27"/>
        <v>0</v>
      </c>
      <c r="AB66" s="241">
        <f t="shared" si="27"/>
        <v>0</v>
      </c>
      <c r="AC66" s="241">
        <f t="shared" si="27"/>
        <v>0</v>
      </c>
      <c r="AD66" s="241">
        <f t="shared" si="27"/>
        <v>0</v>
      </c>
      <c r="AE66" s="210">
        <f t="shared" si="11"/>
        <v>0</v>
      </c>
      <c r="AF66" s="210">
        <f t="shared" si="11"/>
        <v>0</v>
      </c>
      <c r="AG66" s="210">
        <f t="shared" si="2"/>
        <v>0</v>
      </c>
      <c r="AH66" s="241">
        <f>SUM(AH67+AH70)</f>
        <v>0</v>
      </c>
      <c r="AI66" s="210">
        <f t="shared" si="3"/>
        <v>0</v>
      </c>
      <c r="AJ66" s="234">
        <f t="shared" si="4"/>
        <v>0</v>
      </c>
      <c r="AK66" s="234">
        <f t="shared" si="5"/>
        <v>0</v>
      </c>
      <c r="AM66" s="305">
        <f t="shared" si="6"/>
        <v>0</v>
      </c>
    </row>
    <row r="67" spans="4:39" s="69" customFormat="1" ht="17.25" customHeight="1" hidden="1">
      <c r="D67" s="88" t="s">
        <v>272</v>
      </c>
      <c r="E67" s="66" t="s">
        <v>345</v>
      </c>
      <c r="F67" s="67"/>
      <c r="G67" s="67"/>
      <c r="H67" s="67"/>
      <c r="I67" s="92"/>
      <c r="J67" s="242" t="s">
        <v>348</v>
      </c>
      <c r="K67" s="243" t="s">
        <v>349</v>
      </c>
      <c r="L67" s="244">
        <f>SUM(L68:L69)</f>
        <v>0</v>
      </c>
      <c r="M67" s="244">
        <f aca="true" t="shared" si="28" ref="M67:AD67">SUM(M68:M69)</f>
        <v>0</v>
      </c>
      <c r="N67" s="244">
        <f t="shared" si="28"/>
        <v>0</v>
      </c>
      <c r="O67" s="244">
        <f t="shared" si="28"/>
        <v>0</v>
      </c>
      <c r="P67" s="244">
        <f t="shared" si="28"/>
        <v>0</v>
      </c>
      <c r="Q67" s="244">
        <f t="shared" si="28"/>
        <v>0</v>
      </c>
      <c r="R67" s="244"/>
      <c r="S67" s="244">
        <f t="shared" si="28"/>
        <v>0</v>
      </c>
      <c r="T67" s="244">
        <f t="shared" si="28"/>
        <v>0</v>
      </c>
      <c r="U67" s="210">
        <f t="shared" si="10"/>
        <v>0</v>
      </c>
      <c r="V67" s="244">
        <f t="shared" si="28"/>
        <v>0</v>
      </c>
      <c r="W67" s="244">
        <f t="shared" si="28"/>
        <v>0</v>
      </c>
      <c r="X67" s="244">
        <f t="shared" si="28"/>
        <v>0</v>
      </c>
      <c r="Y67" s="244">
        <f t="shared" si="28"/>
        <v>0</v>
      </c>
      <c r="Z67" s="244">
        <f t="shared" si="28"/>
        <v>0</v>
      </c>
      <c r="AA67" s="244">
        <f t="shared" si="28"/>
        <v>0</v>
      </c>
      <c r="AB67" s="244">
        <f t="shared" si="28"/>
        <v>0</v>
      </c>
      <c r="AC67" s="244">
        <f t="shared" si="28"/>
        <v>0</v>
      </c>
      <c r="AD67" s="244">
        <f t="shared" si="28"/>
        <v>0</v>
      </c>
      <c r="AE67" s="210">
        <f t="shared" si="11"/>
        <v>0</v>
      </c>
      <c r="AF67" s="210">
        <f t="shared" si="11"/>
        <v>0</v>
      </c>
      <c r="AG67" s="210">
        <f t="shared" si="2"/>
        <v>0</v>
      </c>
      <c r="AH67" s="244">
        <f>SUM(AH68:AH69)</f>
        <v>0</v>
      </c>
      <c r="AI67" s="210">
        <f t="shared" si="3"/>
        <v>0</v>
      </c>
      <c r="AJ67" s="234">
        <f t="shared" si="4"/>
        <v>0</v>
      </c>
      <c r="AK67" s="234">
        <f t="shared" si="5"/>
        <v>0</v>
      </c>
      <c r="AM67" s="305">
        <f t="shared" si="6"/>
        <v>0</v>
      </c>
    </row>
    <row r="68" spans="4:39" s="74" customFormat="1" ht="27" hidden="1">
      <c r="D68" s="89" t="s">
        <v>279</v>
      </c>
      <c r="E68" s="70" t="s">
        <v>345</v>
      </c>
      <c r="F68" s="71"/>
      <c r="G68" s="71"/>
      <c r="H68" s="71"/>
      <c r="I68" s="93"/>
      <c r="J68" s="252" t="s">
        <v>350</v>
      </c>
      <c r="K68" s="246" t="s">
        <v>351</v>
      </c>
      <c r="L68" s="247"/>
      <c r="M68" s="247"/>
      <c r="N68" s="247"/>
      <c r="O68" s="247"/>
      <c r="P68" s="247">
        <f>Q68-O68</f>
        <v>0</v>
      </c>
      <c r="Q68" s="247"/>
      <c r="R68" s="247"/>
      <c r="S68" s="249"/>
      <c r="T68" s="249"/>
      <c r="U68" s="210">
        <f t="shared" si="10"/>
        <v>0</v>
      </c>
      <c r="V68" s="247"/>
      <c r="W68" s="249"/>
      <c r="X68" s="249"/>
      <c r="Y68" s="249"/>
      <c r="Z68" s="249"/>
      <c r="AA68" s="249"/>
      <c r="AB68" s="249"/>
      <c r="AC68" s="249"/>
      <c r="AD68" s="249"/>
      <c r="AE68" s="210">
        <f t="shared" si="11"/>
        <v>0</v>
      </c>
      <c r="AF68" s="210">
        <f t="shared" si="11"/>
        <v>0</v>
      </c>
      <c r="AG68" s="210">
        <f t="shared" si="2"/>
        <v>0</v>
      </c>
      <c r="AH68" s="249"/>
      <c r="AI68" s="210">
        <f t="shared" si="3"/>
        <v>0</v>
      </c>
      <c r="AJ68" s="234">
        <f t="shared" si="4"/>
        <v>0</v>
      </c>
      <c r="AK68" s="234">
        <f t="shared" si="5"/>
        <v>0</v>
      </c>
      <c r="AM68" s="305">
        <f t="shared" si="6"/>
        <v>0</v>
      </c>
    </row>
    <row r="69" spans="4:39" s="74" customFormat="1" ht="40.5" hidden="1">
      <c r="D69" s="89" t="s">
        <v>352</v>
      </c>
      <c r="E69" s="70" t="s">
        <v>345</v>
      </c>
      <c r="F69" s="71"/>
      <c r="G69" s="71"/>
      <c r="H69" s="71"/>
      <c r="I69" s="93"/>
      <c r="J69" s="252" t="s">
        <v>350</v>
      </c>
      <c r="K69" s="246" t="s">
        <v>353</v>
      </c>
      <c r="L69" s="247"/>
      <c r="M69" s="247"/>
      <c r="N69" s="247"/>
      <c r="O69" s="247"/>
      <c r="P69" s="247">
        <f>Q69-O69</f>
        <v>0</v>
      </c>
      <c r="Q69" s="247"/>
      <c r="R69" s="247"/>
      <c r="S69" s="247"/>
      <c r="T69" s="247"/>
      <c r="U69" s="210">
        <f t="shared" si="10"/>
        <v>0</v>
      </c>
      <c r="V69" s="247"/>
      <c r="W69" s="247"/>
      <c r="X69" s="247"/>
      <c r="Y69" s="247"/>
      <c r="Z69" s="247"/>
      <c r="AA69" s="247"/>
      <c r="AB69" s="247"/>
      <c r="AC69" s="247"/>
      <c r="AD69" s="247"/>
      <c r="AE69" s="210">
        <f t="shared" si="11"/>
        <v>0</v>
      </c>
      <c r="AF69" s="210">
        <f t="shared" si="11"/>
        <v>0</v>
      </c>
      <c r="AG69" s="210">
        <f t="shared" si="2"/>
        <v>0</v>
      </c>
      <c r="AH69" s="247"/>
      <c r="AI69" s="210">
        <f t="shared" si="3"/>
        <v>0</v>
      </c>
      <c r="AJ69" s="234">
        <f t="shared" si="4"/>
        <v>0</v>
      </c>
      <c r="AK69" s="234">
        <f t="shared" si="5"/>
        <v>0</v>
      </c>
      <c r="AM69" s="305">
        <f t="shared" si="6"/>
        <v>0</v>
      </c>
    </row>
    <row r="70" spans="4:39" s="69" customFormat="1" ht="27" hidden="1">
      <c r="D70" s="88" t="s">
        <v>354</v>
      </c>
      <c r="E70" s="66" t="s">
        <v>345</v>
      </c>
      <c r="F70" s="67"/>
      <c r="G70" s="67"/>
      <c r="H70" s="67"/>
      <c r="I70" s="92"/>
      <c r="J70" s="242" t="s">
        <v>355</v>
      </c>
      <c r="K70" s="243" t="s">
        <v>356</v>
      </c>
      <c r="L70" s="244">
        <f>SUM(L71:L72)</f>
        <v>0</v>
      </c>
      <c r="M70" s="244">
        <f aca="true" t="shared" si="29" ref="M70:AD70">SUM(M71:M72)</f>
        <v>0</v>
      </c>
      <c r="N70" s="244">
        <f t="shared" si="29"/>
        <v>0</v>
      </c>
      <c r="O70" s="244">
        <f t="shared" si="29"/>
        <v>0</v>
      </c>
      <c r="P70" s="244">
        <f t="shared" si="29"/>
        <v>0</v>
      </c>
      <c r="Q70" s="244">
        <f t="shared" si="29"/>
        <v>0</v>
      </c>
      <c r="R70" s="244"/>
      <c r="S70" s="244">
        <f t="shared" si="29"/>
        <v>0</v>
      </c>
      <c r="T70" s="244">
        <f t="shared" si="29"/>
        <v>0</v>
      </c>
      <c r="U70" s="210">
        <f t="shared" si="10"/>
        <v>0</v>
      </c>
      <c r="V70" s="244">
        <f>SUM(V71:V72)</f>
        <v>0</v>
      </c>
      <c r="W70" s="244">
        <f t="shared" si="29"/>
        <v>0</v>
      </c>
      <c r="X70" s="244">
        <f t="shared" si="29"/>
        <v>0</v>
      </c>
      <c r="Y70" s="244">
        <f t="shared" si="29"/>
        <v>0</v>
      </c>
      <c r="Z70" s="244">
        <f t="shared" si="29"/>
        <v>0</v>
      </c>
      <c r="AA70" s="244">
        <f t="shared" si="29"/>
        <v>0</v>
      </c>
      <c r="AB70" s="244">
        <f t="shared" si="29"/>
        <v>0</v>
      </c>
      <c r="AC70" s="244">
        <f t="shared" si="29"/>
        <v>0</v>
      </c>
      <c r="AD70" s="244">
        <f t="shared" si="29"/>
        <v>0</v>
      </c>
      <c r="AE70" s="210">
        <f t="shared" si="11"/>
        <v>0</v>
      </c>
      <c r="AF70" s="210">
        <f t="shared" si="11"/>
        <v>0</v>
      </c>
      <c r="AG70" s="210">
        <f t="shared" si="2"/>
        <v>0</v>
      </c>
      <c r="AH70" s="244">
        <f>SUM(AH71:AH72)</f>
        <v>0</v>
      </c>
      <c r="AI70" s="210">
        <f t="shared" si="3"/>
        <v>0</v>
      </c>
      <c r="AJ70" s="234">
        <f t="shared" si="4"/>
        <v>0</v>
      </c>
      <c r="AK70" s="234">
        <f t="shared" si="5"/>
        <v>0</v>
      </c>
      <c r="AM70" s="305">
        <f t="shared" si="6"/>
        <v>0</v>
      </c>
    </row>
    <row r="71" spans="4:39" s="74" customFormat="1" ht="33" customHeight="1" hidden="1">
      <c r="D71" s="89" t="s">
        <v>243</v>
      </c>
      <c r="E71" s="70" t="s">
        <v>345</v>
      </c>
      <c r="F71" s="71"/>
      <c r="G71" s="71"/>
      <c r="H71" s="71"/>
      <c r="I71" s="93"/>
      <c r="J71" s="245" t="s">
        <v>357</v>
      </c>
      <c r="K71" s="246" t="s">
        <v>358</v>
      </c>
      <c r="L71" s="247"/>
      <c r="M71" s="247"/>
      <c r="N71" s="247"/>
      <c r="O71" s="247"/>
      <c r="P71" s="247">
        <f>Q71-O71</f>
        <v>0</v>
      </c>
      <c r="Q71" s="247"/>
      <c r="R71" s="247"/>
      <c r="S71" s="249"/>
      <c r="T71" s="249"/>
      <c r="U71" s="210">
        <f t="shared" si="10"/>
        <v>0</v>
      </c>
      <c r="V71" s="247"/>
      <c r="W71" s="249"/>
      <c r="X71" s="249"/>
      <c r="Y71" s="249"/>
      <c r="Z71" s="249"/>
      <c r="AA71" s="249"/>
      <c r="AB71" s="249"/>
      <c r="AC71" s="249"/>
      <c r="AD71" s="249"/>
      <c r="AE71" s="210">
        <f t="shared" si="11"/>
        <v>0</v>
      </c>
      <c r="AF71" s="210">
        <f t="shared" si="11"/>
        <v>0</v>
      </c>
      <c r="AG71" s="210">
        <f t="shared" si="2"/>
        <v>0</v>
      </c>
      <c r="AH71" s="249"/>
      <c r="AI71" s="210">
        <f t="shared" si="3"/>
        <v>0</v>
      </c>
      <c r="AJ71" s="234">
        <f t="shared" si="4"/>
        <v>0</v>
      </c>
      <c r="AK71" s="234">
        <f t="shared" si="5"/>
        <v>0</v>
      </c>
      <c r="AM71" s="305">
        <f t="shared" si="6"/>
        <v>0</v>
      </c>
    </row>
    <row r="72" spans="4:39" s="74" customFormat="1" ht="33" customHeight="1" hidden="1">
      <c r="D72" s="89" t="s">
        <v>298</v>
      </c>
      <c r="E72" s="70" t="s">
        <v>345</v>
      </c>
      <c r="F72" s="71"/>
      <c r="G72" s="71"/>
      <c r="H72" s="71"/>
      <c r="I72" s="93"/>
      <c r="J72" s="248" t="s">
        <v>194</v>
      </c>
      <c r="K72" s="246" t="s">
        <v>359</v>
      </c>
      <c r="L72" s="247"/>
      <c r="M72" s="247"/>
      <c r="N72" s="247"/>
      <c r="O72" s="247"/>
      <c r="P72" s="247">
        <f>Q72-O72</f>
        <v>0</v>
      </c>
      <c r="Q72" s="247"/>
      <c r="R72" s="247"/>
      <c r="S72" s="247"/>
      <c r="T72" s="247"/>
      <c r="U72" s="210">
        <f t="shared" si="10"/>
        <v>0</v>
      </c>
      <c r="V72" s="247">
        <v>0</v>
      </c>
      <c r="W72" s="247"/>
      <c r="X72" s="247"/>
      <c r="Y72" s="247"/>
      <c r="Z72" s="247"/>
      <c r="AA72" s="247"/>
      <c r="AB72" s="247"/>
      <c r="AC72" s="247"/>
      <c r="AD72" s="247"/>
      <c r="AE72" s="210">
        <f t="shared" si="11"/>
        <v>0</v>
      </c>
      <c r="AF72" s="210">
        <f t="shared" si="11"/>
        <v>0</v>
      </c>
      <c r="AG72" s="210">
        <f t="shared" si="2"/>
        <v>0</v>
      </c>
      <c r="AH72" s="247"/>
      <c r="AI72" s="210">
        <f t="shared" si="3"/>
        <v>0</v>
      </c>
      <c r="AJ72" s="234">
        <f t="shared" si="4"/>
        <v>0</v>
      </c>
      <c r="AK72" s="234">
        <f t="shared" si="5"/>
        <v>0</v>
      </c>
      <c r="AM72" s="305">
        <f t="shared" si="6"/>
        <v>0</v>
      </c>
    </row>
    <row r="73" spans="4:39" s="40" customFormat="1" ht="41.25" customHeight="1">
      <c r="D73" s="87" t="s">
        <v>259</v>
      </c>
      <c r="E73" s="62"/>
      <c r="F73" s="64"/>
      <c r="G73" s="71"/>
      <c r="H73" s="64"/>
      <c r="I73" s="91"/>
      <c r="J73" s="239" t="s">
        <v>360</v>
      </c>
      <c r="K73" s="240" t="s">
        <v>361</v>
      </c>
      <c r="L73" s="241">
        <f>SUM(L74+L77)</f>
        <v>0</v>
      </c>
      <c r="M73" s="241">
        <f aca="true" t="shared" si="30" ref="M73:AE73">SUM(M74+M77)</f>
        <v>0</v>
      </c>
      <c r="N73" s="241">
        <f t="shared" si="30"/>
        <v>0</v>
      </c>
      <c r="O73" s="241">
        <f t="shared" si="30"/>
        <v>0</v>
      </c>
      <c r="P73" s="241">
        <f t="shared" si="30"/>
        <v>0</v>
      </c>
      <c r="Q73" s="241">
        <f t="shared" si="30"/>
        <v>0</v>
      </c>
      <c r="R73" s="241"/>
      <c r="S73" s="241">
        <f t="shared" si="30"/>
        <v>0</v>
      </c>
      <c r="T73" s="241">
        <f t="shared" si="30"/>
        <v>1296030</v>
      </c>
      <c r="U73" s="241">
        <f t="shared" si="30"/>
        <v>0</v>
      </c>
      <c r="V73" s="241">
        <f t="shared" si="30"/>
        <v>0</v>
      </c>
      <c r="W73" s="241">
        <f t="shared" si="30"/>
        <v>100000</v>
      </c>
      <c r="X73" s="241">
        <f t="shared" si="30"/>
        <v>0</v>
      </c>
      <c r="Y73" s="241">
        <f t="shared" si="30"/>
        <v>0</v>
      </c>
      <c r="Z73" s="241">
        <f t="shared" si="30"/>
        <v>0</v>
      </c>
      <c r="AA73" s="241">
        <f t="shared" si="30"/>
        <v>0</v>
      </c>
      <c r="AB73" s="241">
        <f t="shared" si="30"/>
        <v>0</v>
      </c>
      <c r="AC73" s="241">
        <f t="shared" si="30"/>
        <v>0</v>
      </c>
      <c r="AD73" s="241">
        <f t="shared" si="30"/>
        <v>0</v>
      </c>
      <c r="AE73" s="241">
        <f t="shared" si="30"/>
        <v>0</v>
      </c>
      <c r="AF73" s="210">
        <v>0</v>
      </c>
      <c r="AG73" s="210">
        <f t="shared" si="2"/>
        <v>1396030</v>
      </c>
      <c r="AH73" s="241">
        <f>SUM(AH74+AH77)</f>
        <v>0</v>
      </c>
      <c r="AI73" s="210">
        <f t="shared" si="3"/>
        <v>1396030</v>
      </c>
      <c r="AJ73" s="234">
        <f t="shared" si="4"/>
        <v>1396030</v>
      </c>
      <c r="AK73" s="234">
        <f t="shared" si="5"/>
        <v>1396030</v>
      </c>
      <c r="AM73" s="305">
        <f t="shared" si="6"/>
        <v>1396030</v>
      </c>
    </row>
    <row r="74" spans="4:39" s="69" customFormat="1" ht="33" customHeight="1">
      <c r="D74" s="88" t="s">
        <v>272</v>
      </c>
      <c r="E74" s="66"/>
      <c r="F74" s="67"/>
      <c r="G74" s="71"/>
      <c r="H74" s="67"/>
      <c r="I74" s="92"/>
      <c r="J74" s="242" t="s">
        <v>362</v>
      </c>
      <c r="K74" s="243" t="s">
        <v>363</v>
      </c>
      <c r="L74" s="244">
        <f>SUM(L75:L76)</f>
        <v>0</v>
      </c>
      <c r="M74" s="244">
        <f aca="true" t="shared" si="31" ref="M74:AE74">SUM(M75:M76)</f>
        <v>0</v>
      </c>
      <c r="N74" s="244">
        <f t="shared" si="31"/>
        <v>0</v>
      </c>
      <c r="O74" s="244">
        <f t="shared" si="31"/>
        <v>0</v>
      </c>
      <c r="P74" s="244">
        <f t="shared" si="31"/>
        <v>0</v>
      </c>
      <c r="Q74" s="244">
        <f t="shared" si="31"/>
        <v>0</v>
      </c>
      <c r="R74" s="244"/>
      <c r="S74" s="244">
        <f t="shared" si="31"/>
        <v>0</v>
      </c>
      <c r="T74" s="244">
        <f t="shared" si="31"/>
        <v>1296030</v>
      </c>
      <c r="U74" s="244">
        <f t="shared" si="31"/>
        <v>0</v>
      </c>
      <c r="V74" s="244">
        <f t="shared" si="31"/>
        <v>0</v>
      </c>
      <c r="W74" s="244">
        <f t="shared" si="31"/>
        <v>100000</v>
      </c>
      <c r="X74" s="244">
        <f t="shared" si="31"/>
        <v>0</v>
      </c>
      <c r="Y74" s="244">
        <f t="shared" si="31"/>
        <v>0</v>
      </c>
      <c r="Z74" s="244">
        <f t="shared" si="31"/>
        <v>0</v>
      </c>
      <c r="AA74" s="244">
        <f t="shared" si="31"/>
        <v>0</v>
      </c>
      <c r="AB74" s="244">
        <f t="shared" si="31"/>
        <v>0</v>
      </c>
      <c r="AC74" s="244">
        <f t="shared" si="31"/>
        <v>0</v>
      </c>
      <c r="AD74" s="244">
        <f t="shared" si="31"/>
        <v>0</v>
      </c>
      <c r="AE74" s="244">
        <f t="shared" si="31"/>
        <v>0</v>
      </c>
      <c r="AF74" s="210">
        <v>0</v>
      </c>
      <c r="AG74" s="210">
        <f t="shared" si="2"/>
        <v>1396030</v>
      </c>
      <c r="AH74" s="244">
        <f>SUM(AH75:AH76)</f>
        <v>0</v>
      </c>
      <c r="AI74" s="210">
        <f t="shared" si="3"/>
        <v>1396030</v>
      </c>
      <c r="AJ74" s="234">
        <f t="shared" si="4"/>
        <v>1396030</v>
      </c>
      <c r="AK74" s="234">
        <f t="shared" si="5"/>
        <v>1396030</v>
      </c>
      <c r="AM74" s="305">
        <f t="shared" si="6"/>
        <v>1396030</v>
      </c>
    </row>
    <row r="75" spans="4:39" s="74" customFormat="1" ht="33" customHeight="1">
      <c r="D75" s="89" t="s">
        <v>279</v>
      </c>
      <c r="E75" s="70"/>
      <c r="F75" s="71"/>
      <c r="G75" s="71"/>
      <c r="H75" s="71"/>
      <c r="I75" s="93"/>
      <c r="J75" s="252" t="s">
        <v>573</v>
      </c>
      <c r="K75" s="246" t="s">
        <v>574</v>
      </c>
      <c r="L75" s="247"/>
      <c r="M75" s="247"/>
      <c r="N75" s="247"/>
      <c r="O75" s="247"/>
      <c r="P75" s="247">
        <f>Q75-O75</f>
        <v>0</v>
      </c>
      <c r="Q75" s="247"/>
      <c r="R75" s="247"/>
      <c r="S75" s="249"/>
      <c r="T75" s="249">
        <v>648015</v>
      </c>
      <c r="U75" s="210">
        <v>0</v>
      </c>
      <c r="V75" s="247">
        <v>0</v>
      </c>
      <c r="W75" s="249">
        <v>50000</v>
      </c>
      <c r="X75" s="249">
        <v>0</v>
      </c>
      <c r="Y75" s="249"/>
      <c r="Z75" s="249"/>
      <c r="AA75" s="249"/>
      <c r="AB75" s="249"/>
      <c r="AC75" s="249"/>
      <c r="AD75" s="249"/>
      <c r="AE75" s="210"/>
      <c r="AF75" s="210">
        <v>0</v>
      </c>
      <c r="AG75" s="210">
        <f>SUM(U75+AF75)</f>
        <v>0</v>
      </c>
      <c r="AH75" s="249"/>
      <c r="AI75" s="210">
        <f t="shared" si="3"/>
        <v>0</v>
      </c>
      <c r="AJ75" s="234">
        <f t="shared" si="4"/>
        <v>0</v>
      </c>
      <c r="AK75" s="234">
        <f t="shared" si="5"/>
        <v>0</v>
      </c>
      <c r="AM75" s="305">
        <f t="shared" si="6"/>
        <v>0</v>
      </c>
    </row>
    <row r="76" spans="4:39" s="74" customFormat="1" ht="33" customHeight="1">
      <c r="D76" s="89" t="s">
        <v>352</v>
      </c>
      <c r="E76" s="70"/>
      <c r="F76" s="71"/>
      <c r="G76" s="71"/>
      <c r="H76" s="71"/>
      <c r="I76" s="93"/>
      <c r="J76" s="252" t="s">
        <v>364</v>
      </c>
      <c r="K76" s="246" t="s">
        <v>575</v>
      </c>
      <c r="L76" s="247"/>
      <c r="M76" s="247"/>
      <c r="N76" s="247"/>
      <c r="O76" s="247"/>
      <c r="P76" s="247">
        <f>Q76-O76</f>
        <v>0</v>
      </c>
      <c r="Q76" s="247"/>
      <c r="R76" s="247"/>
      <c r="S76" s="247"/>
      <c r="T76" s="247">
        <v>648015</v>
      </c>
      <c r="U76" s="210">
        <v>0</v>
      </c>
      <c r="V76" s="247">
        <v>0</v>
      </c>
      <c r="W76" s="247">
        <v>50000</v>
      </c>
      <c r="X76" s="247">
        <v>0</v>
      </c>
      <c r="Y76" s="247"/>
      <c r="Z76" s="247"/>
      <c r="AA76" s="247"/>
      <c r="AB76" s="247"/>
      <c r="AC76" s="247"/>
      <c r="AD76" s="247"/>
      <c r="AE76" s="210"/>
      <c r="AF76" s="210">
        <v>0</v>
      </c>
      <c r="AG76" s="210">
        <f>SUM(U76+AF76)</f>
        <v>0</v>
      </c>
      <c r="AH76" s="247"/>
      <c r="AI76" s="210">
        <f t="shared" si="3"/>
        <v>0</v>
      </c>
      <c r="AJ76" s="234">
        <f t="shared" si="4"/>
        <v>0</v>
      </c>
      <c r="AK76" s="234">
        <f t="shared" si="5"/>
        <v>0</v>
      </c>
      <c r="AM76" s="305">
        <f t="shared" si="6"/>
        <v>0</v>
      </c>
    </row>
    <row r="77" spans="4:39" s="69" customFormat="1" ht="27" hidden="1">
      <c r="D77" s="88" t="s">
        <v>354</v>
      </c>
      <c r="E77" s="66"/>
      <c r="F77" s="67"/>
      <c r="G77" s="71"/>
      <c r="H77" s="67"/>
      <c r="I77" s="92"/>
      <c r="J77" s="242" t="s">
        <v>365</v>
      </c>
      <c r="K77" s="243" t="s">
        <v>366</v>
      </c>
      <c r="L77" s="244">
        <f>SUM(L78:L79)</f>
        <v>0</v>
      </c>
      <c r="M77" s="244">
        <f aca="true" t="shared" si="32" ref="M77:T77">SUM(M78:M79)</f>
        <v>0</v>
      </c>
      <c r="N77" s="244">
        <f t="shared" si="32"/>
        <v>0</v>
      </c>
      <c r="O77" s="244">
        <f t="shared" si="32"/>
        <v>0</v>
      </c>
      <c r="P77" s="244">
        <f t="shared" si="32"/>
        <v>0</v>
      </c>
      <c r="Q77" s="244">
        <f t="shared" si="32"/>
        <v>0</v>
      </c>
      <c r="R77" s="244"/>
      <c r="S77" s="244">
        <f t="shared" si="32"/>
        <v>0</v>
      </c>
      <c r="T77" s="244">
        <f t="shared" si="32"/>
        <v>0</v>
      </c>
      <c r="U77" s="210">
        <f t="shared" si="10"/>
        <v>0</v>
      </c>
      <c r="V77" s="244">
        <f>SUM(V78:V79)</f>
        <v>0</v>
      </c>
      <c r="W77" s="244">
        <f aca="true" t="shared" si="33" ref="W77:AD77">SUM(W78:W79)</f>
        <v>0</v>
      </c>
      <c r="X77" s="244">
        <f t="shared" si="33"/>
        <v>0</v>
      </c>
      <c r="Y77" s="244">
        <f t="shared" si="33"/>
        <v>0</v>
      </c>
      <c r="Z77" s="244">
        <f t="shared" si="33"/>
        <v>0</v>
      </c>
      <c r="AA77" s="244">
        <f t="shared" si="33"/>
        <v>0</v>
      </c>
      <c r="AB77" s="244">
        <f t="shared" si="33"/>
        <v>0</v>
      </c>
      <c r="AC77" s="244">
        <f t="shared" si="33"/>
        <v>0</v>
      </c>
      <c r="AD77" s="244">
        <f t="shared" si="33"/>
        <v>0</v>
      </c>
      <c r="AE77" s="210">
        <f t="shared" si="11"/>
        <v>0</v>
      </c>
      <c r="AF77" s="210">
        <f t="shared" si="11"/>
        <v>0</v>
      </c>
      <c r="AG77" s="210">
        <f>SUM(U77+AF77)</f>
        <v>0</v>
      </c>
      <c r="AH77" s="244">
        <f>SUM(AH78:AH79)</f>
        <v>0</v>
      </c>
      <c r="AI77" s="210">
        <f t="shared" si="3"/>
        <v>0</v>
      </c>
      <c r="AJ77" s="234">
        <f t="shared" si="4"/>
        <v>0</v>
      </c>
      <c r="AK77" s="234">
        <f t="shared" si="5"/>
        <v>0</v>
      </c>
      <c r="AM77" s="305">
        <f t="shared" si="6"/>
        <v>0</v>
      </c>
    </row>
    <row r="78" spans="4:39" s="74" customFormat="1" ht="33.75" customHeight="1" hidden="1">
      <c r="D78" s="89" t="s">
        <v>243</v>
      </c>
      <c r="E78" s="70"/>
      <c r="F78" s="71"/>
      <c r="G78" s="71"/>
      <c r="H78" s="71"/>
      <c r="I78" s="93"/>
      <c r="J78" s="245" t="s">
        <v>367</v>
      </c>
      <c r="K78" s="246" t="s">
        <v>368</v>
      </c>
      <c r="L78" s="247"/>
      <c r="M78" s="247"/>
      <c r="N78" s="247"/>
      <c r="O78" s="247"/>
      <c r="P78" s="247">
        <f>Q78-O78</f>
        <v>0</v>
      </c>
      <c r="Q78" s="247"/>
      <c r="R78" s="247"/>
      <c r="S78" s="249"/>
      <c r="T78" s="249"/>
      <c r="U78" s="210">
        <f t="shared" si="10"/>
        <v>0</v>
      </c>
      <c r="V78" s="247">
        <v>0</v>
      </c>
      <c r="W78" s="249"/>
      <c r="X78" s="249"/>
      <c r="Y78" s="249"/>
      <c r="Z78" s="249"/>
      <c r="AA78" s="249"/>
      <c r="AB78" s="249"/>
      <c r="AC78" s="249"/>
      <c r="AD78" s="249"/>
      <c r="AE78" s="210">
        <f t="shared" si="11"/>
        <v>0</v>
      </c>
      <c r="AF78" s="210">
        <f t="shared" si="11"/>
        <v>0</v>
      </c>
      <c r="AG78" s="210">
        <f>SUM(U78+AF78)</f>
        <v>0</v>
      </c>
      <c r="AH78" s="249"/>
      <c r="AI78" s="210">
        <f t="shared" si="3"/>
        <v>0</v>
      </c>
      <c r="AJ78" s="234">
        <f t="shared" si="4"/>
        <v>0</v>
      </c>
      <c r="AK78" s="234">
        <f t="shared" si="5"/>
        <v>0</v>
      </c>
      <c r="AM78" s="305">
        <f t="shared" si="6"/>
        <v>0</v>
      </c>
    </row>
    <row r="79" spans="4:39" s="74" customFormat="1" ht="27" hidden="1">
      <c r="D79" s="89" t="s">
        <v>298</v>
      </c>
      <c r="E79" s="70"/>
      <c r="F79" s="71"/>
      <c r="G79" s="71"/>
      <c r="H79" s="71"/>
      <c r="I79" s="93"/>
      <c r="J79" s="245" t="s">
        <v>369</v>
      </c>
      <c r="K79" s="246" t="s">
        <v>370</v>
      </c>
      <c r="L79" s="247"/>
      <c r="M79" s="247"/>
      <c r="N79" s="247"/>
      <c r="O79" s="247"/>
      <c r="P79" s="247">
        <f>Q79-O79</f>
        <v>0</v>
      </c>
      <c r="Q79" s="247"/>
      <c r="R79" s="247"/>
      <c r="S79" s="247"/>
      <c r="T79" s="247"/>
      <c r="U79" s="210">
        <f t="shared" si="10"/>
        <v>0</v>
      </c>
      <c r="V79" s="247">
        <v>0</v>
      </c>
      <c r="W79" s="247"/>
      <c r="X79" s="247"/>
      <c r="Y79" s="247"/>
      <c r="Z79" s="247"/>
      <c r="AA79" s="247"/>
      <c r="AB79" s="247"/>
      <c r="AC79" s="247"/>
      <c r="AD79" s="247"/>
      <c r="AE79" s="210">
        <f t="shared" si="11"/>
        <v>0</v>
      </c>
      <c r="AF79" s="210">
        <f t="shared" si="11"/>
        <v>0</v>
      </c>
      <c r="AG79" s="210">
        <f>SUM(U79+AF79)</f>
        <v>0</v>
      </c>
      <c r="AH79" s="247"/>
      <c r="AI79" s="210">
        <f t="shared" si="3"/>
        <v>0</v>
      </c>
      <c r="AJ79" s="234">
        <f t="shared" si="4"/>
        <v>0</v>
      </c>
      <c r="AK79" s="234">
        <f t="shared" si="5"/>
        <v>0</v>
      </c>
      <c r="AM79" s="305">
        <f t="shared" si="6"/>
        <v>0</v>
      </c>
    </row>
    <row r="80" spans="5:39" s="40" customFormat="1" ht="14.25">
      <c r="E80" s="62" t="s">
        <v>152</v>
      </c>
      <c r="F80" s="64"/>
      <c r="G80" s="64"/>
      <c r="H80" s="64"/>
      <c r="I80" s="65"/>
      <c r="J80" s="237" t="s">
        <v>215</v>
      </c>
      <c r="K80" s="238" t="s">
        <v>216</v>
      </c>
      <c r="L80" s="234">
        <f aca="true" t="shared" si="34" ref="L80:AD80">SUM(L81+L88)</f>
        <v>0</v>
      </c>
      <c r="M80" s="234">
        <f t="shared" si="34"/>
        <v>0</v>
      </c>
      <c r="N80" s="234">
        <f t="shared" si="34"/>
        <v>0</v>
      </c>
      <c r="O80" s="234">
        <f t="shared" si="34"/>
        <v>0</v>
      </c>
      <c r="P80" s="234">
        <f t="shared" si="34"/>
        <v>0</v>
      </c>
      <c r="Q80" s="234">
        <f t="shared" si="34"/>
        <v>0</v>
      </c>
      <c r="R80" s="234"/>
      <c r="S80" s="234">
        <f t="shared" si="34"/>
        <v>0</v>
      </c>
      <c r="T80" s="234">
        <f t="shared" si="34"/>
        <v>0</v>
      </c>
      <c r="U80" s="210">
        <f aca="true" t="shared" si="35" ref="U80:U143">SUM(S80:T80)</f>
        <v>0</v>
      </c>
      <c r="V80" s="234">
        <f t="shared" si="34"/>
        <v>0</v>
      </c>
      <c r="W80" s="234">
        <f t="shared" si="34"/>
        <v>0</v>
      </c>
      <c r="X80" s="234">
        <f t="shared" si="34"/>
        <v>0</v>
      </c>
      <c r="Y80" s="234">
        <f t="shared" si="34"/>
        <v>0</v>
      </c>
      <c r="Z80" s="234">
        <f t="shared" si="34"/>
        <v>0</v>
      </c>
      <c r="AA80" s="234">
        <f t="shared" si="34"/>
        <v>0</v>
      </c>
      <c r="AB80" s="234">
        <f t="shared" si="34"/>
        <v>0</v>
      </c>
      <c r="AC80" s="234">
        <f t="shared" si="34"/>
        <v>0</v>
      </c>
      <c r="AD80" s="234">
        <f t="shared" si="34"/>
        <v>0</v>
      </c>
      <c r="AE80" s="210"/>
      <c r="AF80" s="210">
        <v>0</v>
      </c>
      <c r="AG80" s="210">
        <f>SUM(S80:AF80)</f>
        <v>0</v>
      </c>
      <c r="AH80" s="234">
        <f>SUM(AH81+AH88)</f>
        <v>0</v>
      </c>
      <c r="AI80" s="210">
        <f aca="true" t="shared" si="36" ref="AI80:AI143">SUM(AG80:AH80)</f>
        <v>0</v>
      </c>
      <c r="AJ80" s="234">
        <f aca="true" t="shared" si="37" ref="AJ80:AJ143">AG80</f>
        <v>0</v>
      </c>
      <c r="AK80" s="234">
        <f aca="true" t="shared" si="38" ref="AK80:AK143">AJ80</f>
        <v>0</v>
      </c>
      <c r="AM80" s="305">
        <f aca="true" t="shared" si="39" ref="AM80:AM143">AG80</f>
        <v>0</v>
      </c>
    </row>
    <row r="81" spans="5:39" s="40" customFormat="1" ht="14.25">
      <c r="E81" s="62" t="s">
        <v>152</v>
      </c>
      <c r="F81" s="64"/>
      <c r="G81" s="64"/>
      <c r="H81" s="64"/>
      <c r="I81" s="65"/>
      <c r="J81" s="239" t="s">
        <v>217</v>
      </c>
      <c r="K81" s="240" t="s">
        <v>218</v>
      </c>
      <c r="L81" s="241">
        <f>SUM(L82:L87)</f>
        <v>0</v>
      </c>
      <c r="M81" s="241">
        <f>SUM(M82:M87)</f>
        <v>0</v>
      </c>
      <c r="N81" s="241">
        <f>SUM(N82:N87)</f>
        <v>0</v>
      </c>
      <c r="O81" s="241">
        <f>SUM(O82:O87)</f>
        <v>0</v>
      </c>
      <c r="P81" s="241">
        <f aca="true" t="shared" si="40" ref="P81:AD81">SUM(P82:P87)</f>
        <v>0</v>
      </c>
      <c r="Q81" s="241">
        <f>SUM(Q82:Q87)</f>
        <v>0</v>
      </c>
      <c r="R81" s="241"/>
      <c r="S81" s="241">
        <f t="shared" si="40"/>
        <v>0</v>
      </c>
      <c r="T81" s="241">
        <f t="shared" si="40"/>
        <v>0</v>
      </c>
      <c r="U81" s="210">
        <f t="shared" si="35"/>
        <v>0</v>
      </c>
      <c r="V81" s="241">
        <f t="shared" si="40"/>
        <v>0</v>
      </c>
      <c r="W81" s="241">
        <f t="shared" si="40"/>
        <v>0</v>
      </c>
      <c r="X81" s="241">
        <f t="shared" si="40"/>
        <v>0</v>
      </c>
      <c r="Y81" s="241">
        <f t="shared" si="40"/>
        <v>0</v>
      </c>
      <c r="Z81" s="241">
        <f t="shared" si="40"/>
        <v>0</v>
      </c>
      <c r="AA81" s="241">
        <f t="shared" si="40"/>
        <v>0</v>
      </c>
      <c r="AB81" s="241">
        <f t="shared" si="40"/>
        <v>0</v>
      </c>
      <c r="AC81" s="241">
        <f t="shared" si="40"/>
        <v>0</v>
      </c>
      <c r="AD81" s="241">
        <f t="shared" si="40"/>
        <v>0</v>
      </c>
      <c r="AE81" s="210"/>
      <c r="AF81" s="210">
        <f>SUM(V81:AD81)</f>
        <v>0</v>
      </c>
      <c r="AG81" s="210">
        <f>SUM(U81+AF81)</f>
        <v>0</v>
      </c>
      <c r="AH81" s="241">
        <f>SUM(AH82:AH87)</f>
        <v>0</v>
      </c>
      <c r="AI81" s="210">
        <f t="shared" si="36"/>
        <v>0</v>
      </c>
      <c r="AJ81" s="234">
        <f t="shared" si="37"/>
        <v>0</v>
      </c>
      <c r="AK81" s="234">
        <f t="shared" si="38"/>
        <v>0</v>
      </c>
      <c r="AM81" s="305">
        <f t="shared" si="39"/>
        <v>0</v>
      </c>
    </row>
    <row r="82" spans="5:39" s="74" customFormat="1" ht="27" hidden="1">
      <c r="E82" s="70" t="s">
        <v>152</v>
      </c>
      <c r="F82" s="71"/>
      <c r="G82" s="71"/>
      <c r="H82" s="71"/>
      <c r="I82" s="72"/>
      <c r="J82" s="248" t="s">
        <v>219</v>
      </c>
      <c r="K82" s="246" t="s">
        <v>220</v>
      </c>
      <c r="L82" s="247"/>
      <c r="M82" s="247"/>
      <c r="N82" s="247"/>
      <c r="O82" s="247"/>
      <c r="P82" s="247">
        <f aca="true" t="shared" si="41" ref="P82:P87">Q82-O82</f>
        <v>0</v>
      </c>
      <c r="Q82" s="247"/>
      <c r="R82" s="247"/>
      <c r="S82" s="247"/>
      <c r="T82" s="247"/>
      <c r="U82" s="210">
        <f t="shared" si="35"/>
        <v>0</v>
      </c>
      <c r="V82" s="247"/>
      <c r="W82" s="247"/>
      <c r="X82" s="247"/>
      <c r="Y82" s="247"/>
      <c r="Z82" s="247"/>
      <c r="AA82" s="247"/>
      <c r="AB82" s="247"/>
      <c r="AC82" s="247"/>
      <c r="AD82" s="247"/>
      <c r="AE82" s="210">
        <f>SUM(U82:AC82)</f>
        <v>0</v>
      </c>
      <c r="AF82" s="210">
        <f>SUM(V82:AD82)</f>
        <v>0</v>
      </c>
      <c r="AG82" s="210">
        <f>SUM(U82+AF82)</f>
        <v>0</v>
      </c>
      <c r="AH82" s="247"/>
      <c r="AI82" s="210">
        <f t="shared" si="36"/>
        <v>0</v>
      </c>
      <c r="AJ82" s="234">
        <f t="shared" si="37"/>
        <v>0</v>
      </c>
      <c r="AK82" s="234">
        <f t="shared" si="38"/>
        <v>0</v>
      </c>
      <c r="AM82" s="305">
        <f t="shared" si="39"/>
        <v>0</v>
      </c>
    </row>
    <row r="83" spans="5:39" s="74" customFormat="1" ht="27">
      <c r="E83" s="70" t="s">
        <v>152</v>
      </c>
      <c r="F83" s="71"/>
      <c r="G83" s="71"/>
      <c r="H83" s="71"/>
      <c r="I83" s="72"/>
      <c r="J83" s="248" t="s">
        <v>221</v>
      </c>
      <c r="K83" s="246" t="s">
        <v>222</v>
      </c>
      <c r="L83" s="247"/>
      <c r="M83" s="247"/>
      <c r="N83" s="247"/>
      <c r="O83" s="247"/>
      <c r="P83" s="247">
        <f t="shared" si="41"/>
        <v>0</v>
      </c>
      <c r="Q83" s="247"/>
      <c r="R83" s="247"/>
      <c r="S83" s="247"/>
      <c r="T83" s="247"/>
      <c r="U83" s="210">
        <f t="shared" si="35"/>
        <v>0</v>
      </c>
      <c r="V83" s="247">
        <v>0</v>
      </c>
      <c r="W83" s="247"/>
      <c r="X83" s="247"/>
      <c r="Y83" s="247"/>
      <c r="Z83" s="247"/>
      <c r="AA83" s="247"/>
      <c r="AB83" s="247"/>
      <c r="AC83" s="247"/>
      <c r="AD83" s="247"/>
      <c r="AE83" s="210"/>
      <c r="AF83" s="210">
        <v>0</v>
      </c>
      <c r="AG83" s="210">
        <v>0</v>
      </c>
      <c r="AH83" s="247"/>
      <c r="AI83" s="210">
        <f t="shared" si="36"/>
        <v>0</v>
      </c>
      <c r="AJ83" s="234">
        <f t="shared" si="37"/>
        <v>0</v>
      </c>
      <c r="AK83" s="234">
        <f t="shared" si="38"/>
        <v>0</v>
      </c>
      <c r="AM83" s="305">
        <f t="shared" si="39"/>
        <v>0</v>
      </c>
    </row>
    <row r="84" spans="5:39" s="74" customFormat="1" ht="27" hidden="1">
      <c r="E84" s="70" t="s">
        <v>152</v>
      </c>
      <c r="F84" s="71"/>
      <c r="G84" s="71"/>
      <c r="H84" s="71"/>
      <c r="I84" s="72"/>
      <c r="J84" s="248" t="s">
        <v>223</v>
      </c>
      <c r="K84" s="246" t="s">
        <v>224</v>
      </c>
      <c r="L84" s="247"/>
      <c r="M84" s="247"/>
      <c r="N84" s="247"/>
      <c r="O84" s="247"/>
      <c r="P84" s="247">
        <f t="shared" si="41"/>
        <v>0</v>
      </c>
      <c r="Q84" s="247"/>
      <c r="R84" s="247"/>
      <c r="S84" s="247"/>
      <c r="T84" s="247"/>
      <c r="U84" s="210">
        <f t="shared" si="35"/>
        <v>0</v>
      </c>
      <c r="V84" s="247"/>
      <c r="W84" s="247"/>
      <c r="X84" s="247"/>
      <c r="Y84" s="247"/>
      <c r="Z84" s="247"/>
      <c r="AA84" s="247"/>
      <c r="AB84" s="247"/>
      <c r="AC84" s="247"/>
      <c r="AD84" s="247"/>
      <c r="AE84" s="210">
        <f aca="true" t="shared" si="42" ref="AE84:AE92">SUM(U84:AC84)</f>
        <v>0</v>
      </c>
      <c r="AF84" s="210">
        <f aca="true" t="shared" si="43" ref="AF84:AF92">SUM(V84:AD84)</f>
        <v>0</v>
      </c>
      <c r="AG84" s="210">
        <f aca="true" t="shared" si="44" ref="AG84:AG92">SUM(U84+AF84)</f>
        <v>0</v>
      </c>
      <c r="AH84" s="247"/>
      <c r="AI84" s="210">
        <f t="shared" si="36"/>
        <v>0</v>
      </c>
      <c r="AJ84" s="234">
        <f t="shared" si="37"/>
        <v>0</v>
      </c>
      <c r="AK84" s="234">
        <f t="shared" si="38"/>
        <v>0</v>
      </c>
      <c r="AM84" s="305">
        <f t="shared" si="39"/>
        <v>0</v>
      </c>
    </row>
    <row r="85" spans="5:39" s="74" customFormat="1" ht="27" hidden="1">
      <c r="E85" s="70" t="s">
        <v>152</v>
      </c>
      <c r="F85" s="71"/>
      <c r="G85" s="71"/>
      <c r="H85" s="71"/>
      <c r="I85" s="72"/>
      <c r="J85" s="248" t="s">
        <v>225</v>
      </c>
      <c r="K85" s="246" t="s">
        <v>226</v>
      </c>
      <c r="L85" s="247"/>
      <c r="M85" s="247"/>
      <c r="N85" s="247"/>
      <c r="O85" s="247"/>
      <c r="P85" s="247">
        <f t="shared" si="41"/>
        <v>0</v>
      </c>
      <c r="Q85" s="247"/>
      <c r="R85" s="247"/>
      <c r="S85" s="247"/>
      <c r="T85" s="247"/>
      <c r="U85" s="210">
        <f t="shared" si="35"/>
        <v>0</v>
      </c>
      <c r="V85" s="247"/>
      <c r="W85" s="247"/>
      <c r="X85" s="247"/>
      <c r="Y85" s="247"/>
      <c r="Z85" s="247"/>
      <c r="AA85" s="247"/>
      <c r="AB85" s="247"/>
      <c r="AC85" s="247"/>
      <c r="AD85" s="247"/>
      <c r="AE85" s="210">
        <f t="shared" si="42"/>
        <v>0</v>
      </c>
      <c r="AF85" s="210">
        <f t="shared" si="43"/>
        <v>0</v>
      </c>
      <c r="AG85" s="210">
        <f t="shared" si="44"/>
        <v>0</v>
      </c>
      <c r="AH85" s="247"/>
      <c r="AI85" s="210">
        <f t="shared" si="36"/>
        <v>0</v>
      </c>
      <c r="AJ85" s="234">
        <f t="shared" si="37"/>
        <v>0</v>
      </c>
      <c r="AK85" s="234">
        <f t="shared" si="38"/>
        <v>0</v>
      </c>
      <c r="AM85" s="305">
        <f t="shared" si="39"/>
        <v>0</v>
      </c>
    </row>
    <row r="86" spans="5:39" s="73" customFormat="1" ht="27" hidden="1">
      <c r="E86" s="70" t="s">
        <v>152</v>
      </c>
      <c r="F86" s="71"/>
      <c r="G86" s="71"/>
      <c r="H86" s="71"/>
      <c r="I86" s="72"/>
      <c r="J86" s="248" t="s">
        <v>227</v>
      </c>
      <c r="K86" s="246" t="s">
        <v>228</v>
      </c>
      <c r="L86" s="247"/>
      <c r="M86" s="247"/>
      <c r="N86" s="247"/>
      <c r="O86" s="247"/>
      <c r="P86" s="247">
        <f t="shared" si="41"/>
        <v>0</v>
      </c>
      <c r="Q86" s="247"/>
      <c r="R86" s="247"/>
      <c r="S86" s="247"/>
      <c r="T86" s="247"/>
      <c r="U86" s="210">
        <f t="shared" si="35"/>
        <v>0</v>
      </c>
      <c r="V86" s="247"/>
      <c r="W86" s="247"/>
      <c r="X86" s="247"/>
      <c r="Y86" s="247"/>
      <c r="Z86" s="247"/>
      <c r="AA86" s="247"/>
      <c r="AB86" s="247"/>
      <c r="AC86" s="247"/>
      <c r="AD86" s="247"/>
      <c r="AE86" s="210">
        <f t="shared" si="42"/>
        <v>0</v>
      </c>
      <c r="AF86" s="210">
        <f t="shared" si="43"/>
        <v>0</v>
      </c>
      <c r="AG86" s="210">
        <f t="shared" si="44"/>
        <v>0</v>
      </c>
      <c r="AH86" s="247"/>
      <c r="AI86" s="210">
        <f t="shared" si="36"/>
        <v>0</v>
      </c>
      <c r="AJ86" s="234">
        <f t="shared" si="37"/>
        <v>0</v>
      </c>
      <c r="AK86" s="234">
        <f t="shared" si="38"/>
        <v>0</v>
      </c>
      <c r="AM86" s="305">
        <f t="shared" si="39"/>
        <v>0</v>
      </c>
    </row>
    <row r="87" spans="5:39" s="73" customFormat="1" ht="27" hidden="1">
      <c r="E87" s="70" t="s">
        <v>152</v>
      </c>
      <c r="F87" s="71"/>
      <c r="G87" s="71"/>
      <c r="H87" s="71"/>
      <c r="I87" s="72"/>
      <c r="J87" s="248" t="s">
        <v>229</v>
      </c>
      <c r="K87" s="246" t="s">
        <v>230</v>
      </c>
      <c r="L87" s="247"/>
      <c r="M87" s="247"/>
      <c r="N87" s="247"/>
      <c r="O87" s="247"/>
      <c r="P87" s="247">
        <f t="shared" si="41"/>
        <v>0</v>
      </c>
      <c r="Q87" s="247"/>
      <c r="R87" s="247"/>
      <c r="S87" s="247"/>
      <c r="T87" s="247"/>
      <c r="U87" s="210">
        <f t="shared" si="35"/>
        <v>0</v>
      </c>
      <c r="V87" s="247"/>
      <c r="W87" s="247"/>
      <c r="X87" s="247"/>
      <c r="Y87" s="247"/>
      <c r="Z87" s="247"/>
      <c r="AA87" s="247"/>
      <c r="AB87" s="247"/>
      <c r="AC87" s="247"/>
      <c r="AD87" s="247"/>
      <c r="AE87" s="210">
        <f t="shared" si="42"/>
        <v>0</v>
      </c>
      <c r="AF87" s="210">
        <f t="shared" si="43"/>
        <v>0</v>
      </c>
      <c r="AG87" s="210">
        <f t="shared" si="44"/>
        <v>0</v>
      </c>
      <c r="AH87" s="247"/>
      <c r="AI87" s="210">
        <f t="shared" si="36"/>
        <v>0</v>
      </c>
      <c r="AJ87" s="234">
        <f t="shared" si="37"/>
        <v>0</v>
      </c>
      <c r="AK87" s="234">
        <f t="shared" si="38"/>
        <v>0</v>
      </c>
      <c r="AM87" s="305">
        <f t="shared" si="39"/>
        <v>0</v>
      </c>
    </row>
    <row r="88" spans="5:39" s="40" customFormat="1" ht="14.25" hidden="1">
      <c r="E88" s="62" t="s">
        <v>152</v>
      </c>
      <c r="F88" s="64"/>
      <c r="G88" s="64"/>
      <c r="H88" s="64"/>
      <c r="I88" s="65"/>
      <c r="J88" s="239" t="s">
        <v>231</v>
      </c>
      <c r="K88" s="240" t="s">
        <v>232</v>
      </c>
      <c r="L88" s="241">
        <f aca="true" t="shared" si="45" ref="L88:AD88">SUM(L89)</f>
        <v>0</v>
      </c>
      <c r="M88" s="241">
        <f t="shared" si="45"/>
        <v>0</v>
      </c>
      <c r="N88" s="241">
        <f t="shared" si="45"/>
        <v>0</v>
      </c>
      <c r="O88" s="241">
        <f t="shared" si="45"/>
        <v>0</v>
      </c>
      <c r="P88" s="241">
        <f t="shared" si="45"/>
        <v>0</v>
      </c>
      <c r="Q88" s="241">
        <f t="shared" si="45"/>
        <v>0</v>
      </c>
      <c r="R88" s="241"/>
      <c r="S88" s="241">
        <f t="shared" si="45"/>
        <v>0</v>
      </c>
      <c r="T88" s="241">
        <f t="shared" si="45"/>
        <v>0</v>
      </c>
      <c r="U88" s="210">
        <f t="shared" si="35"/>
        <v>0</v>
      </c>
      <c r="V88" s="241">
        <f t="shared" si="45"/>
        <v>0</v>
      </c>
      <c r="W88" s="241">
        <f t="shared" si="45"/>
        <v>0</v>
      </c>
      <c r="X88" s="241">
        <f t="shared" si="45"/>
        <v>0</v>
      </c>
      <c r="Y88" s="241">
        <f t="shared" si="45"/>
        <v>0</v>
      </c>
      <c r="Z88" s="241">
        <f t="shared" si="45"/>
        <v>0</v>
      </c>
      <c r="AA88" s="241">
        <f t="shared" si="45"/>
        <v>0</v>
      </c>
      <c r="AB88" s="241">
        <f t="shared" si="45"/>
        <v>0</v>
      </c>
      <c r="AC88" s="241">
        <f t="shared" si="45"/>
        <v>0</v>
      </c>
      <c r="AD88" s="241">
        <f t="shared" si="45"/>
        <v>0</v>
      </c>
      <c r="AE88" s="210">
        <f t="shared" si="42"/>
        <v>0</v>
      </c>
      <c r="AF88" s="210">
        <f t="shared" si="43"/>
        <v>0</v>
      </c>
      <c r="AG88" s="210">
        <f t="shared" si="44"/>
        <v>0</v>
      </c>
      <c r="AH88" s="241">
        <f>SUM(AH89)</f>
        <v>0</v>
      </c>
      <c r="AI88" s="210">
        <f t="shared" si="36"/>
        <v>0</v>
      </c>
      <c r="AJ88" s="234">
        <f t="shared" si="37"/>
        <v>0</v>
      </c>
      <c r="AK88" s="234">
        <f t="shared" si="38"/>
        <v>0</v>
      </c>
      <c r="AM88" s="305">
        <f t="shared" si="39"/>
        <v>0</v>
      </c>
    </row>
    <row r="89" spans="5:39" s="69" customFormat="1" ht="14.25" hidden="1">
      <c r="E89" s="66" t="s">
        <v>152</v>
      </c>
      <c r="F89" s="67"/>
      <c r="G89" s="67"/>
      <c r="H89" s="67"/>
      <c r="I89" s="72"/>
      <c r="J89" s="242" t="s">
        <v>233</v>
      </c>
      <c r="K89" s="243" t="s">
        <v>234</v>
      </c>
      <c r="L89" s="244">
        <f>SUM(L90:L92)</f>
        <v>0</v>
      </c>
      <c r="M89" s="244">
        <f>SUM(M90:M92)</f>
        <v>0</v>
      </c>
      <c r="N89" s="244">
        <f>SUM(N90:N92)</f>
        <v>0</v>
      </c>
      <c r="O89" s="244">
        <f>SUM(O90:O92)</f>
        <v>0</v>
      </c>
      <c r="P89" s="244">
        <f aca="true" t="shared" si="46" ref="P89:AD89">SUM(P90:P92)</f>
        <v>0</v>
      </c>
      <c r="Q89" s="244">
        <f>SUM(Q90:Q92)</f>
        <v>0</v>
      </c>
      <c r="R89" s="244"/>
      <c r="S89" s="244">
        <f t="shared" si="46"/>
        <v>0</v>
      </c>
      <c r="T89" s="244">
        <f t="shared" si="46"/>
        <v>0</v>
      </c>
      <c r="U89" s="210">
        <f t="shared" si="35"/>
        <v>0</v>
      </c>
      <c r="V89" s="244">
        <f t="shared" si="46"/>
        <v>0</v>
      </c>
      <c r="W89" s="244">
        <f t="shared" si="46"/>
        <v>0</v>
      </c>
      <c r="X89" s="244">
        <f t="shared" si="46"/>
        <v>0</v>
      </c>
      <c r="Y89" s="244">
        <f t="shared" si="46"/>
        <v>0</v>
      </c>
      <c r="Z89" s="244">
        <f t="shared" si="46"/>
        <v>0</v>
      </c>
      <c r="AA89" s="244">
        <f t="shared" si="46"/>
        <v>0</v>
      </c>
      <c r="AB89" s="244">
        <f t="shared" si="46"/>
        <v>0</v>
      </c>
      <c r="AC89" s="244">
        <f t="shared" si="46"/>
        <v>0</v>
      </c>
      <c r="AD89" s="244">
        <f t="shared" si="46"/>
        <v>0</v>
      </c>
      <c r="AE89" s="210">
        <f t="shared" si="42"/>
        <v>0</v>
      </c>
      <c r="AF89" s="210">
        <f t="shared" si="43"/>
        <v>0</v>
      </c>
      <c r="AG89" s="210">
        <f t="shared" si="44"/>
        <v>0</v>
      </c>
      <c r="AH89" s="244">
        <f>SUM(AH90:AH92)</f>
        <v>0</v>
      </c>
      <c r="AI89" s="210">
        <f t="shared" si="36"/>
        <v>0</v>
      </c>
      <c r="AJ89" s="234">
        <f t="shared" si="37"/>
        <v>0</v>
      </c>
      <c r="AK89" s="234">
        <f t="shared" si="38"/>
        <v>0</v>
      </c>
      <c r="AM89" s="305">
        <f t="shared" si="39"/>
        <v>0</v>
      </c>
    </row>
    <row r="90" spans="5:39" s="74" customFormat="1" ht="27" hidden="1">
      <c r="E90" s="70" t="s">
        <v>152</v>
      </c>
      <c r="F90" s="71"/>
      <c r="G90" s="71"/>
      <c r="H90" s="71"/>
      <c r="I90" s="72"/>
      <c r="J90" s="248" t="s">
        <v>235</v>
      </c>
      <c r="K90" s="246" t="s">
        <v>236</v>
      </c>
      <c r="L90" s="247"/>
      <c r="M90" s="247"/>
      <c r="N90" s="247"/>
      <c r="O90" s="247"/>
      <c r="P90" s="247">
        <f>Q90-O90</f>
        <v>0</v>
      </c>
      <c r="Q90" s="247"/>
      <c r="R90" s="247"/>
      <c r="S90" s="247"/>
      <c r="T90" s="247"/>
      <c r="U90" s="210">
        <f t="shared" si="35"/>
        <v>0</v>
      </c>
      <c r="V90" s="247"/>
      <c r="W90" s="247"/>
      <c r="X90" s="247"/>
      <c r="Y90" s="247"/>
      <c r="Z90" s="247"/>
      <c r="AA90" s="247"/>
      <c r="AB90" s="247"/>
      <c r="AC90" s="247"/>
      <c r="AD90" s="247"/>
      <c r="AE90" s="210">
        <f t="shared" si="42"/>
        <v>0</v>
      </c>
      <c r="AF90" s="210">
        <f t="shared" si="43"/>
        <v>0</v>
      </c>
      <c r="AG90" s="210">
        <f t="shared" si="44"/>
        <v>0</v>
      </c>
      <c r="AH90" s="247"/>
      <c r="AI90" s="210">
        <f t="shared" si="36"/>
        <v>0</v>
      </c>
      <c r="AJ90" s="234">
        <f t="shared" si="37"/>
        <v>0</v>
      </c>
      <c r="AK90" s="234">
        <f t="shared" si="38"/>
        <v>0</v>
      </c>
      <c r="AM90" s="305">
        <f t="shared" si="39"/>
        <v>0</v>
      </c>
    </row>
    <row r="91" spans="5:39" s="74" customFormat="1" ht="27" hidden="1">
      <c r="E91" s="70" t="s">
        <v>152</v>
      </c>
      <c r="F91" s="71"/>
      <c r="G91" s="71"/>
      <c r="H91" s="71"/>
      <c r="I91" s="72"/>
      <c r="J91" s="248" t="s">
        <v>237</v>
      </c>
      <c r="K91" s="246" t="s">
        <v>238</v>
      </c>
      <c r="L91" s="249"/>
      <c r="M91" s="247"/>
      <c r="N91" s="247"/>
      <c r="O91" s="247"/>
      <c r="P91" s="247">
        <f>Q91-O91</f>
        <v>0</v>
      </c>
      <c r="Q91" s="247"/>
      <c r="R91" s="247"/>
      <c r="S91" s="249"/>
      <c r="T91" s="249"/>
      <c r="U91" s="210">
        <f t="shared" si="35"/>
        <v>0</v>
      </c>
      <c r="V91" s="249"/>
      <c r="W91" s="249"/>
      <c r="X91" s="249"/>
      <c r="Y91" s="249"/>
      <c r="Z91" s="249"/>
      <c r="AA91" s="249"/>
      <c r="AB91" s="249"/>
      <c r="AC91" s="249"/>
      <c r="AD91" s="249"/>
      <c r="AE91" s="210">
        <f t="shared" si="42"/>
        <v>0</v>
      </c>
      <c r="AF91" s="210">
        <f t="shared" si="43"/>
        <v>0</v>
      </c>
      <c r="AG91" s="210">
        <f t="shared" si="44"/>
        <v>0</v>
      </c>
      <c r="AH91" s="249"/>
      <c r="AI91" s="210">
        <f t="shared" si="36"/>
        <v>0</v>
      </c>
      <c r="AJ91" s="234">
        <f t="shared" si="37"/>
        <v>0</v>
      </c>
      <c r="AK91" s="234">
        <f t="shared" si="38"/>
        <v>0</v>
      </c>
      <c r="AM91" s="305">
        <f t="shared" si="39"/>
        <v>0</v>
      </c>
    </row>
    <row r="92" spans="5:39" s="73" customFormat="1" ht="27" hidden="1">
      <c r="E92" s="70" t="s">
        <v>152</v>
      </c>
      <c r="F92" s="71"/>
      <c r="G92" s="71"/>
      <c r="H92" s="71"/>
      <c r="I92" s="72"/>
      <c r="J92" s="248" t="s">
        <v>239</v>
      </c>
      <c r="K92" s="246" t="s">
        <v>240</v>
      </c>
      <c r="L92" s="247"/>
      <c r="M92" s="247"/>
      <c r="N92" s="247"/>
      <c r="O92" s="247"/>
      <c r="P92" s="247">
        <f>Q92-O92</f>
        <v>0</v>
      </c>
      <c r="Q92" s="247"/>
      <c r="R92" s="247"/>
      <c r="S92" s="247"/>
      <c r="T92" s="247"/>
      <c r="U92" s="210">
        <f t="shared" si="35"/>
        <v>0</v>
      </c>
      <c r="V92" s="247"/>
      <c r="W92" s="247"/>
      <c r="X92" s="247"/>
      <c r="Y92" s="247"/>
      <c r="Z92" s="247"/>
      <c r="AA92" s="247"/>
      <c r="AB92" s="247"/>
      <c r="AC92" s="247"/>
      <c r="AD92" s="247"/>
      <c r="AE92" s="210">
        <f t="shared" si="42"/>
        <v>0</v>
      </c>
      <c r="AF92" s="210">
        <f t="shared" si="43"/>
        <v>0</v>
      </c>
      <c r="AG92" s="210">
        <f t="shared" si="44"/>
        <v>0</v>
      </c>
      <c r="AH92" s="247"/>
      <c r="AI92" s="210">
        <f t="shared" si="36"/>
        <v>0</v>
      </c>
      <c r="AJ92" s="234">
        <f t="shared" si="37"/>
        <v>0</v>
      </c>
      <c r="AK92" s="234">
        <f t="shared" si="38"/>
        <v>0</v>
      </c>
      <c r="AM92" s="305">
        <f t="shared" si="39"/>
        <v>0</v>
      </c>
    </row>
    <row r="93" spans="5:39" s="40" customFormat="1" ht="27">
      <c r="E93" s="62"/>
      <c r="F93" s="64"/>
      <c r="G93" s="64"/>
      <c r="H93" s="64"/>
      <c r="I93" s="65"/>
      <c r="J93" s="237" t="s">
        <v>241</v>
      </c>
      <c r="K93" s="238" t="s">
        <v>242</v>
      </c>
      <c r="L93" s="234">
        <f aca="true" t="shared" si="47" ref="L93:AD94">SUM(L94)</f>
        <v>0</v>
      </c>
      <c r="M93" s="234">
        <f t="shared" si="47"/>
        <v>0</v>
      </c>
      <c r="N93" s="234">
        <f t="shared" si="47"/>
        <v>0</v>
      </c>
      <c r="O93" s="234">
        <f t="shared" si="47"/>
        <v>0</v>
      </c>
      <c r="P93" s="234">
        <f t="shared" si="47"/>
        <v>0</v>
      </c>
      <c r="Q93" s="234">
        <f t="shared" si="47"/>
        <v>0</v>
      </c>
      <c r="R93" s="234"/>
      <c r="S93" s="234">
        <f t="shared" si="47"/>
        <v>0</v>
      </c>
      <c r="T93" s="234">
        <f t="shared" si="47"/>
        <v>0</v>
      </c>
      <c r="U93" s="210">
        <f t="shared" si="35"/>
        <v>0</v>
      </c>
      <c r="V93" s="234">
        <f t="shared" si="47"/>
        <v>0</v>
      </c>
      <c r="W93" s="234">
        <f t="shared" si="47"/>
        <v>0</v>
      </c>
      <c r="X93" s="234">
        <f t="shared" si="47"/>
        <v>0</v>
      </c>
      <c r="Y93" s="234">
        <f t="shared" si="47"/>
        <v>0</v>
      </c>
      <c r="Z93" s="234">
        <f t="shared" si="47"/>
        <v>0</v>
      </c>
      <c r="AA93" s="234">
        <f t="shared" si="47"/>
        <v>0</v>
      </c>
      <c r="AB93" s="234">
        <f t="shared" si="47"/>
        <v>0</v>
      </c>
      <c r="AC93" s="234">
        <f t="shared" si="47"/>
        <v>0</v>
      </c>
      <c r="AD93" s="234">
        <f t="shared" si="47"/>
        <v>0</v>
      </c>
      <c r="AE93" s="210"/>
      <c r="AF93" s="210">
        <v>0</v>
      </c>
      <c r="AG93" s="210">
        <f>SUM(S93:AF93)</f>
        <v>0</v>
      </c>
      <c r="AH93" s="234">
        <f>SUM(AH94)</f>
        <v>0</v>
      </c>
      <c r="AI93" s="210">
        <f t="shared" si="36"/>
        <v>0</v>
      </c>
      <c r="AJ93" s="234">
        <f t="shared" si="37"/>
        <v>0</v>
      </c>
      <c r="AK93" s="234">
        <f t="shared" si="38"/>
        <v>0</v>
      </c>
      <c r="AM93" s="305">
        <f t="shared" si="39"/>
        <v>0</v>
      </c>
    </row>
    <row r="94" spans="5:39" s="40" customFormat="1" ht="14.25">
      <c r="E94" s="62" t="s">
        <v>152</v>
      </c>
      <c r="F94" s="64"/>
      <c r="G94" s="64"/>
      <c r="H94" s="64" t="s">
        <v>200</v>
      </c>
      <c r="I94" s="75" t="s">
        <v>243</v>
      </c>
      <c r="J94" s="239" t="s">
        <v>244</v>
      </c>
      <c r="K94" s="240" t="s">
        <v>245</v>
      </c>
      <c r="L94" s="241">
        <f t="shared" si="47"/>
        <v>0</v>
      </c>
      <c r="M94" s="241">
        <f t="shared" si="47"/>
        <v>0</v>
      </c>
      <c r="N94" s="241">
        <f t="shared" si="47"/>
        <v>0</v>
      </c>
      <c r="O94" s="241">
        <f t="shared" si="47"/>
        <v>0</v>
      </c>
      <c r="P94" s="241">
        <f t="shared" si="47"/>
        <v>0</v>
      </c>
      <c r="Q94" s="241">
        <f t="shared" si="47"/>
        <v>0</v>
      </c>
      <c r="R94" s="241"/>
      <c r="S94" s="241">
        <f t="shared" si="47"/>
        <v>0</v>
      </c>
      <c r="T94" s="241">
        <f t="shared" si="47"/>
        <v>0</v>
      </c>
      <c r="U94" s="210">
        <f t="shared" si="35"/>
        <v>0</v>
      </c>
      <c r="V94" s="241">
        <f t="shared" si="47"/>
        <v>0</v>
      </c>
      <c r="W94" s="241">
        <f t="shared" si="47"/>
        <v>0</v>
      </c>
      <c r="X94" s="241">
        <f t="shared" si="47"/>
        <v>0</v>
      </c>
      <c r="Y94" s="241">
        <f t="shared" si="47"/>
        <v>0</v>
      </c>
      <c r="Z94" s="241">
        <f t="shared" si="47"/>
        <v>0</v>
      </c>
      <c r="AA94" s="241">
        <f t="shared" si="47"/>
        <v>0</v>
      </c>
      <c r="AB94" s="241">
        <f t="shared" si="47"/>
        <v>0</v>
      </c>
      <c r="AC94" s="241">
        <f t="shared" si="47"/>
        <v>0</v>
      </c>
      <c r="AD94" s="241">
        <f t="shared" si="47"/>
        <v>0</v>
      </c>
      <c r="AE94" s="210"/>
      <c r="AF94" s="210">
        <f aca="true" t="shared" si="48" ref="AF94:AF107">SUM(V94:AD94)</f>
        <v>0</v>
      </c>
      <c r="AG94" s="210">
        <f aca="true" t="shared" si="49" ref="AG94:AG104">SUM(S94:AF94)</f>
        <v>0</v>
      </c>
      <c r="AH94" s="241">
        <f>SUM(AH95)</f>
        <v>0</v>
      </c>
      <c r="AI94" s="210">
        <f t="shared" si="36"/>
        <v>0</v>
      </c>
      <c r="AJ94" s="234">
        <f t="shared" si="37"/>
        <v>0</v>
      </c>
      <c r="AK94" s="234">
        <f t="shared" si="38"/>
        <v>0</v>
      </c>
      <c r="AM94" s="305">
        <f t="shared" si="39"/>
        <v>0</v>
      </c>
    </row>
    <row r="95" spans="5:39" s="69" customFormat="1" ht="14.25">
      <c r="E95" s="66" t="s">
        <v>152</v>
      </c>
      <c r="F95" s="67"/>
      <c r="G95" s="67"/>
      <c r="H95" s="67" t="s">
        <v>200</v>
      </c>
      <c r="I95" s="76" t="s">
        <v>243</v>
      </c>
      <c r="J95" s="242" t="s">
        <v>246</v>
      </c>
      <c r="K95" s="243" t="s">
        <v>247</v>
      </c>
      <c r="L95" s="244">
        <f aca="true" t="shared" si="50" ref="L95:AD95">SUM(L96+L99+L101+L104)</f>
        <v>0</v>
      </c>
      <c r="M95" s="244">
        <f t="shared" si="50"/>
        <v>0</v>
      </c>
      <c r="N95" s="244">
        <f t="shared" si="50"/>
        <v>0</v>
      </c>
      <c r="O95" s="244">
        <f t="shared" si="50"/>
        <v>0</v>
      </c>
      <c r="P95" s="244">
        <f t="shared" si="50"/>
        <v>0</v>
      </c>
      <c r="Q95" s="244">
        <f t="shared" si="50"/>
        <v>0</v>
      </c>
      <c r="R95" s="244"/>
      <c r="S95" s="244">
        <f t="shared" si="50"/>
        <v>0</v>
      </c>
      <c r="T95" s="244">
        <f t="shared" si="50"/>
        <v>0</v>
      </c>
      <c r="U95" s="210">
        <f t="shared" si="35"/>
        <v>0</v>
      </c>
      <c r="V95" s="244">
        <f t="shared" si="50"/>
        <v>0</v>
      </c>
      <c r="W95" s="244">
        <f t="shared" si="50"/>
        <v>0</v>
      </c>
      <c r="X95" s="244">
        <f t="shared" si="50"/>
        <v>0</v>
      </c>
      <c r="Y95" s="244">
        <f t="shared" si="50"/>
        <v>0</v>
      </c>
      <c r="Z95" s="244">
        <f t="shared" si="50"/>
        <v>0</v>
      </c>
      <c r="AA95" s="244">
        <f t="shared" si="50"/>
        <v>0</v>
      </c>
      <c r="AB95" s="244">
        <f t="shared" si="50"/>
        <v>0</v>
      </c>
      <c r="AC95" s="244">
        <f t="shared" si="50"/>
        <v>0</v>
      </c>
      <c r="AD95" s="244">
        <f t="shared" si="50"/>
        <v>0</v>
      </c>
      <c r="AE95" s="210"/>
      <c r="AF95" s="210">
        <f t="shared" si="48"/>
        <v>0</v>
      </c>
      <c r="AG95" s="210">
        <f t="shared" si="49"/>
        <v>0</v>
      </c>
      <c r="AH95" s="244">
        <f>SUM(AH96+AH99+AH101+AH104)</f>
        <v>0</v>
      </c>
      <c r="AI95" s="210">
        <f t="shared" si="36"/>
        <v>0</v>
      </c>
      <c r="AJ95" s="234">
        <f t="shared" si="37"/>
        <v>0</v>
      </c>
      <c r="AK95" s="234">
        <f t="shared" si="38"/>
        <v>0</v>
      </c>
      <c r="AM95" s="305">
        <f t="shared" si="39"/>
        <v>0</v>
      </c>
    </row>
    <row r="96" spans="5:39" s="80" customFormat="1" ht="27" hidden="1">
      <c r="E96" s="77" t="s">
        <v>200</v>
      </c>
      <c r="F96" s="78"/>
      <c r="G96" s="78"/>
      <c r="H96" s="78"/>
      <c r="I96" s="79"/>
      <c r="J96" s="253" t="s">
        <v>248</v>
      </c>
      <c r="K96" s="254" t="s">
        <v>249</v>
      </c>
      <c r="L96" s="255">
        <f>SUM(L97:L98)</f>
        <v>0</v>
      </c>
      <c r="M96" s="255">
        <f>SUM(M97:M98)</f>
        <v>0</v>
      </c>
      <c r="N96" s="255">
        <f>SUM(N97:N98)</f>
        <v>0</v>
      </c>
      <c r="O96" s="255">
        <f aca="true" t="shared" si="51" ref="O96:AD96">SUM(O97:O98)</f>
        <v>0</v>
      </c>
      <c r="P96" s="255">
        <f t="shared" si="51"/>
        <v>0</v>
      </c>
      <c r="Q96" s="255">
        <f t="shared" si="51"/>
        <v>0</v>
      </c>
      <c r="R96" s="255"/>
      <c r="S96" s="255">
        <f t="shared" si="51"/>
        <v>0</v>
      </c>
      <c r="T96" s="255">
        <f t="shared" si="51"/>
        <v>0</v>
      </c>
      <c r="U96" s="210">
        <f t="shared" si="35"/>
        <v>0</v>
      </c>
      <c r="V96" s="255">
        <f t="shared" si="51"/>
        <v>0</v>
      </c>
      <c r="W96" s="255">
        <f t="shared" si="51"/>
        <v>0</v>
      </c>
      <c r="X96" s="255">
        <f t="shared" si="51"/>
        <v>0</v>
      </c>
      <c r="Y96" s="255">
        <f t="shared" si="51"/>
        <v>0</v>
      </c>
      <c r="Z96" s="255">
        <f t="shared" si="51"/>
        <v>0</v>
      </c>
      <c r="AA96" s="255">
        <f t="shared" si="51"/>
        <v>0</v>
      </c>
      <c r="AB96" s="255">
        <f t="shared" si="51"/>
        <v>0</v>
      </c>
      <c r="AC96" s="255">
        <f t="shared" si="51"/>
        <v>0</v>
      </c>
      <c r="AD96" s="255">
        <f t="shared" si="51"/>
        <v>0</v>
      </c>
      <c r="AE96" s="210"/>
      <c r="AF96" s="210">
        <f t="shared" si="48"/>
        <v>0</v>
      </c>
      <c r="AG96" s="210">
        <f t="shared" si="49"/>
        <v>0</v>
      </c>
      <c r="AH96" s="255">
        <f>SUM(AH97:AH98)</f>
        <v>0</v>
      </c>
      <c r="AI96" s="210">
        <f t="shared" si="36"/>
        <v>0</v>
      </c>
      <c r="AJ96" s="234">
        <f t="shared" si="37"/>
        <v>0</v>
      </c>
      <c r="AK96" s="234">
        <f t="shared" si="38"/>
        <v>0</v>
      </c>
      <c r="AM96" s="305">
        <f t="shared" si="39"/>
        <v>0</v>
      </c>
    </row>
    <row r="97" spans="5:39" s="73" customFormat="1" ht="27" hidden="1">
      <c r="E97" s="70" t="s">
        <v>200</v>
      </c>
      <c r="F97" s="71"/>
      <c r="G97" s="71"/>
      <c r="H97" s="71"/>
      <c r="I97" s="72"/>
      <c r="J97" s="252" t="s">
        <v>248</v>
      </c>
      <c r="K97" s="245" t="s">
        <v>250</v>
      </c>
      <c r="L97" s="247"/>
      <c r="M97" s="247"/>
      <c r="N97" s="247"/>
      <c r="O97" s="247"/>
      <c r="P97" s="247">
        <f>Q97-O97</f>
        <v>0</v>
      </c>
      <c r="Q97" s="247"/>
      <c r="R97" s="247"/>
      <c r="S97" s="247"/>
      <c r="T97" s="247"/>
      <c r="U97" s="210">
        <f t="shared" si="35"/>
        <v>0</v>
      </c>
      <c r="V97" s="247"/>
      <c r="W97" s="247"/>
      <c r="X97" s="247"/>
      <c r="Y97" s="247"/>
      <c r="Z97" s="247"/>
      <c r="AA97" s="247"/>
      <c r="AB97" s="247"/>
      <c r="AC97" s="247"/>
      <c r="AD97" s="247"/>
      <c r="AE97" s="210"/>
      <c r="AF97" s="210">
        <f t="shared" si="48"/>
        <v>0</v>
      </c>
      <c r="AG97" s="210">
        <f t="shared" si="49"/>
        <v>0</v>
      </c>
      <c r="AH97" s="247"/>
      <c r="AI97" s="210">
        <f t="shared" si="36"/>
        <v>0</v>
      </c>
      <c r="AJ97" s="234">
        <f t="shared" si="37"/>
        <v>0</v>
      </c>
      <c r="AK97" s="234">
        <f t="shared" si="38"/>
        <v>0</v>
      </c>
      <c r="AM97" s="305">
        <f t="shared" si="39"/>
        <v>0</v>
      </c>
    </row>
    <row r="98" spans="5:39" s="73" customFormat="1" ht="27" hidden="1">
      <c r="E98" s="70" t="s">
        <v>200</v>
      </c>
      <c r="F98" s="71"/>
      <c r="G98" s="71"/>
      <c r="H98" s="71"/>
      <c r="I98" s="72"/>
      <c r="J98" s="252" t="s">
        <v>248</v>
      </c>
      <c r="K98" s="245" t="s">
        <v>250</v>
      </c>
      <c r="L98" s="247"/>
      <c r="M98" s="247"/>
      <c r="N98" s="247"/>
      <c r="O98" s="247"/>
      <c r="P98" s="247">
        <f>Q98-O98</f>
        <v>0</v>
      </c>
      <c r="Q98" s="247"/>
      <c r="R98" s="247"/>
      <c r="S98" s="247"/>
      <c r="T98" s="247"/>
      <c r="U98" s="210">
        <f t="shared" si="35"/>
        <v>0</v>
      </c>
      <c r="V98" s="247"/>
      <c r="W98" s="247"/>
      <c r="X98" s="247"/>
      <c r="Y98" s="247"/>
      <c r="Z98" s="247"/>
      <c r="AA98" s="247"/>
      <c r="AB98" s="247"/>
      <c r="AC98" s="247"/>
      <c r="AD98" s="247"/>
      <c r="AE98" s="210"/>
      <c r="AF98" s="210">
        <f t="shared" si="48"/>
        <v>0</v>
      </c>
      <c r="AG98" s="210">
        <f t="shared" si="49"/>
        <v>0</v>
      </c>
      <c r="AH98" s="247"/>
      <c r="AI98" s="210">
        <f t="shared" si="36"/>
        <v>0</v>
      </c>
      <c r="AJ98" s="234">
        <f t="shared" si="37"/>
        <v>0</v>
      </c>
      <c r="AK98" s="234">
        <f t="shared" si="38"/>
        <v>0</v>
      </c>
      <c r="AM98" s="305">
        <f t="shared" si="39"/>
        <v>0</v>
      </c>
    </row>
    <row r="99" spans="5:39" s="80" customFormat="1" ht="27" hidden="1">
      <c r="E99" s="77" t="s">
        <v>243</v>
      </c>
      <c r="F99" s="78"/>
      <c r="G99" s="78"/>
      <c r="H99" s="78"/>
      <c r="I99" s="79"/>
      <c r="J99" s="253" t="s">
        <v>251</v>
      </c>
      <c r="K99" s="254" t="s">
        <v>252</v>
      </c>
      <c r="L99" s="255">
        <f aca="true" t="shared" si="52" ref="L99:AD99">SUM(L100)</f>
        <v>0</v>
      </c>
      <c r="M99" s="255">
        <f t="shared" si="52"/>
        <v>0</v>
      </c>
      <c r="N99" s="255">
        <f t="shared" si="52"/>
        <v>0</v>
      </c>
      <c r="O99" s="255">
        <f t="shared" si="52"/>
        <v>0</v>
      </c>
      <c r="P99" s="255">
        <f t="shared" si="52"/>
        <v>0</v>
      </c>
      <c r="Q99" s="255">
        <f t="shared" si="52"/>
        <v>0</v>
      </c>
      <c r="R99" s="255"/>
      <c r="S99" s="255">
        <f t="shared" si="52"/>
        <v>0</v>
      </c>
      <c r="T99" s="255">
        <f t="shared" si="52"/>
        <v>0</v>
      </c>
      <c r="U99" s="210">
        <f t="shared" si="35"/>
        <v>0</v>
      </c>
      <c r="V99" s="255">
        <f t="shared" si="52"/>
        <v>0</v>
      </c>
      <c r="W99" s="255">
        <f t="shared" si="52"/>
        <v>0</v>
      </c>
      <c r="X99" s="255">
        <f t="shared" si="52"/>
        <v>0</v>
      </c>
      <c r="Y99" s="255">
        <f t="shared" si="52"/>
        <v>0</v>
      </c>
      <c r="Z99" s="255">
        <f t="shared" si="52"/>
        <v>0</v>
      </c>
      <c r="AA99" s="255">
        <f t="shared" si="52"/>
        <v>0</v>
      </c>
      <c r="AB99" s="255">
        <f t="shared" si="52"/>
        <v>0</v>
      </c>
      <c r="AC99" s="255">
        <f t="shared" si="52"/>
        <v>0</v>
      </c>
      <c r="AD99" s="255">
        <f t="shared" si="52"/>
        <v>0</v>
      </c>
      <c r="AE99" s="210"/>
      <c r="AF99" s="210">
        <f t="shared" si="48"/>
        <v>0</v>
      </c>
      <c r="AG99" s="210">
        <f t="shared" si="49"/>
        <v>0</v>
      </c>
      <c r="AH99" s="255">
        <f>SUM(AH100)</f>
        <v>0</v>
      </c>
      <c r="AI99" s="210">
        <f t="shared" si="36"/>
        <v>0</v>
      </c>
      <c r="AJ99" s="234">
        <f t="shared" si="37"/>
        <v>0</v>
      </c>
      <c r="AK99" s="234">
        <f t="shared" si="38"/>
        <v>0</v>
      </c>
      <c r="AM99" s="305">
        <f t="shared" si="39"/>
        <v>0</v>
      </c>
    </row>
    <row r="100" spans="5:39" s="73" customFormat="1" ht="27" hidden="1">
      <c r="E100" s="70" t="s">
        <v>243</v>
      </c>
      <c r="F100" s="71"/>
      <c r="G100" s="71"/>
      <c r="H100" s="71"/>
      <c r="I100" s="72"/>
      <c r="J100" s="252" t="s">
        <v>251</v>
      </c>
      <c r="K100" s="245" t="s">
        <v>253</v>
      </c>
      <c r="L100" s="247"/>
      <c r="M100" s="247"/>
      <c r="N100" s="247"/>
      <c r="O100" s="247"/>
      <c r="P100" s="247">
        <f>Q100-O100</f>
        <v>0</v>
      </c>
      <c r="Q100" s="247"/>
      <c r="R100" s="247"/>
      <c r="S100" s="247"/>
      <c r="T100" s="247"/>
      <c r="U100" s="210">
        <f t="shared" si="35"/>
        <v>0</v>
      </c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10"/>
      <c r="AF100" s="210">
        <f t="shared" si="48"/>
        <v>0</v>
      </c>
      <c r="AG100" s="210">
        <f t="shared" si="49"/>
        <v>0</v>
      </c>
      <c r="AH100" s="247"/>
      <c r="AI100" s="210">
        <f t="shared" si="36"/>
        <v>0</v>
      </c>
      <c r="AJ100" s="234">
        <f t="shared" si="37"/>
        <v>0</v>
      </c>
      <c r="AK100" s="234">
        <f t="shared" si="38"/>
        <v>0</v>
      </c>
      <c r="AM100" s="305">
        <f t="shared" si="39"/>
        <v>0</v>
      </c>
    </row>
    <row r="101" spans="5:39" s="80" customFormat="1" ht="27" hidden="1">
      <c r="E101" s="77" t="s">
        <v>152</v>
      </c>
      <c r="F101" s="78"/>
      <c r="G101" s="78"/>
      <c r="H101" s="78" t="s">
        <v>200</v>
      </c>
      <c r="I101" s="79"/>
      <c r="J101" s="253" t="s">
        <v>254</v>
      </c>
      <c r="K101" s="254" t="s">
        <v>255</v>
      </c>
      <c r="L101" s="255">
        <f aca="true" t="shared" si="53" ref="L101:AD101">SUM(L102:L103)</f>
        <v>0</v>
      </c>
      <c r="M101" s="255">
        <f t="shared" si="53"/>
        <v>0</v>
      </c>
      <c r="N101" s="255">
        <f t="shared" si="53"/>
        <v>0</v>
      </c>
      <c r="O101" s="255">
        <f t="shared" si="53"/>
        <v>0</v>
      </c>
      <c r="P101" s="255">
        <f t="shared" si="53"/>
        <v>0</v>
      </c>
      <c r="Q101" s="255">
        <f t="shared" si="53"/>
        <v>0</v>
      </c>
      <c r="R101" s="255"/>
      <c r="S101" s="255">
        <f t="shared" si="53"/>
        <v>0</v>
      </c>
      <c r="T101" s="255">
        <f t="shared" si="53"/>
        <v>0</v>
      </c>
      <c r="U101" s="210">
        <f t="shared" si="35"/>
        <v>0</v>
      </c>
      <c r="V101" s="255">
        <f t="shared" si="53"/>
        <v>0</v>
      </c>
      <c r="W101" s="255">
        <f t="shared" si="53"/>
        <v>0</v>
      </c>
      <c r="X101" s="255">
        <f t="shared" si="53"/>
        <v>0</v>
      </c>
      <c r="Y101" s="255">
        <f t="shared" si="53"/>
        <v>0</v>
      </c>
      <c r="Z101" s="255">
        <f t="shared" si="53"/>
        <v>0</v>
      </c>
      <c r="AA101" s="255">
        <f t="shared" si="53"/>
        <v>0</v>
      </c>
      <c r="AB101" s="255">
        <f t="shared" si="53"/>
        <v>0</v>
      </c>
      <c r="AC101" s="255">
        <f t="shared" si="53"/>
        <v>0</v>
      </c>
      <c r="AD101" s="255">
        <f t="shared" si="53"/>
        <v>0</v>
      </c>
      <c r="AE101" s="210"/>
      <c r="AF101" s="210">
        <f t="shared" si="48"/>
        <v>0</v>
      </c>
      <c r="AG101" s="210">
        <f t="shared" si="49"/>
        <v>0</v>
      </c>
      <c r="AH101" s="255">
        <f>SUM(AH102:AH103)</f>
        <v>0</v>
      </c>
      <c r="AI101" s="210">
        <f t="shared" si="36"/>
        <v>0</v>
      </c>
      <c r="AJ101" s="234">
        <f t="shared" si="37"/>
        <v>0</v>
      </c>
      <c r="AK101" s="234">
        <f t="shared" si="38"/>
        <v>0</v>
      </c>
      <c r="AM101" s="305">
        <f t="shared" si="39"/>
        <v>0</v>
      </c>
    </row>
    <row r="102" spans="5:39" s="73" customFormat="1" ht="27" hidden="1">
      <c r="E102" s="70" t="s">
        <v>152</v>
      </c>
      <c r="F102" s="71"/>
      <c r="G102" s="71"/>
      <c r="H102" s="71" t="s">
        <v>200</v>
      </c>
      <c r="I102" s="72"/>
      <c r="J102" s="252" t="s">
        <v>254</v>
      </c>
      <c r="K102" s="245" t="s">
        <v>256</v>
      </c>
      <c r="L102" s="247"/>
      <c r="M102" s="247"/>
      <c r="N102" s="247"/>
      <c r="O102" s="247"/>
      <c r="P102" s="247">
        <f>Q102-O102</f>
        <v>0</v>
      </c>
      <c r="Q102" s="247"/>
      <c r="R102" s="247"/>
      <c r="S102" s="247"/>
      <c r="T102" s="247"/>
      <c r="U102" s="210">
        <f t="shared" si="35"/>
        <v>0</v>
      </c>
      <c r="V102" s="247"/>
      <c r="W102" s="247"/>
      <c r="X102" s="247"/>
      <c r="Y102" s="247"/>
      <c r="Z102" s="247"/>
      <c r="AA102" s="247"/>
      <c r="AB102" s="247"/>
      <c r="AC102" s="247"/>
      <c r="AD102" s="247"/>
      <c r="AE102" s="210"/>
      <c r="AF102" s="210">
        <f t="shared" si="48"/>
        <v>0</v>
      </c>
      <c r="AG102" s="210">
        <f t="shared" si="49"/>
        <v>0</v>
      </c>
      <c r="AH102" s="247"/>
      <c r="AI102" s="210">
        <f t="shared" si="36"/>
        <v>0</v>
      </c>
      <c r="AJ102" s="234">
        <f t="shared" si="37"/>
        <v>0</v>
      </c>
      <c r="AK102" s="234">
        <f t="shared" si="38"/>
        <v>0</v>
      </c>
      <c r="AM102" s="305">
        <f t="shared" si="39"/>
        <v>0</v>
      </c>
    </row>
    <row r="103" spans="5:39" s="73" customFormat="1" ht="27" hidden="1">
      <c r="E103" s="70" t="s">
        <v>152</v>
      </c>
      <c r="F103" s="71"/>
      <c r="G103" s="71"/>
      <c r="H103" s="71" t="s">
        <v>200</v>
      </c>
      <c r="I103" s="72"/>
      <c r="J103" s="252" t="s">
        <v>254</v>
      </c>
      <c r="K103" s="245" t="s">
        <v>256</v>
      </c>
      <c r="L103" s="247"/>
      <c r="M103" s="247"/>
      <c r="N103" s="247"/>
      <c r="O103" s="247"/>
      <c r="P103" s="247">
        <f>Q103-O103</f>
        <v>0</v>
      </c>
      <c r="Q103" s="247"/>
      <c r="R103" s="247"/>
      <c r="S103" s="247"/>
      <c r="T103" s="247"/>
      <c r="U103" s="210">
        <f t="shared" si="35"/>
        <v>0</v>
      </c>
      <c r="V103" s="247"/>
      <c r="W103" s="247"/>
      <c r="X103" s="247"/>
      <c r="Y103" s="247"/>
      <c r="Z103" s="247"/>
      <c r="AA103" s="247"/>
      <c r="AB103" s="247"/>
      <c r="AC103" s="247"/>
      <c r="AD103" s="247"/>
      <c r="AE103" s="210"/>
      <c r="AF103" s="210">
        <f t="shared" si="48"/>
        <v>0</v>
      </c>
      <c r="AG103" s="210">
        <f t="shared" si="49"/>
        <v>0</v>
      </c>
      <c r="AH103" s="247"/>
      <c r="AI103" s="210">
        <f t="shared" si="36"/>
        <v>0</v>
      </c>
      <c r="AJ103" s="234">
        <f t="shared" si="37"/>
        <v>0</v>
      </c>
      <c r="AK103" s="234">
        <f t="shared" si="38"/>
        <v>0</v>
      </c>
      <c r="AM103" s="305">
        <f t="shared" si="39"/>
        <v>0</v>
      </c>
    </row>
    <row r="104" spans="5:39" s="80" customFormat="1" ht="27">
      <c r="E104" s="77" t="s">
        <v>152</v>
      </c>
      <c r="F104" s="78"/>
      <c r="G104" s="78"/>
      <c r="H104" s="78"/>
      <c r="I104" s="79"/>
      <c r="J104" s="253" t="s">
        <v>257</v>
      </c>
      <c r="K104" s="254" t="s">
        <v>247</v>
      </c>
      <c r="L104" s="255">
        <f>SUM(L105:L107)</f>
        <v>0</v>
      </c>
      <c r="M104" s="255">
        <f>SUM(M105:M107)</f>
        <v>0</v>
      </c>
      <c r="N104" s="255">
        <f>SUM(N105:N107)</f>
        <v>0</v>
      </c>
      <c r="O104" s="255">
        <f aca="true" t="shared" si="54" ref="O104:AD104">SUM(O105:O107)</f>
        <v>0</v>
      </c>
      <c r="P104" s="255">
        <f t="shared" si="54"/>
        <v>0</v>
      </c>
      <c r="Q104" s="255">
        <f t="shared" si="54"/>
        <v>0</v>
      </c>
      <c r="R104" s="255"/>
      <c r="S104" s="255">
        <f t="shared" si="54"/>
        <v>0</v>
      </c>
      <c r="T104" s="255">
        <f t="shared" si="54"/>
        <v>0</v>
      </c>
      <c r="U104" s="210">
        <f t="shared" si="35"/>
        <v>0</v>
      </c>
      <c r="V104" s="255">
        <f t="shared" si="54"/>
        <v>0</v>
      </c>
      <c r="W104" s="255">
        <f t="shared" si="54"/>
        <v>0</v>
      </c>
      <c r="X104" s="255">
        <f t="shared" si="54"/>
        <v>0</v>
      </c>
      <c r="Y104" s="255">
        <f t="shared" si="54"/>
        <v>0</v>
      </c>
      <c r="Z104" s="255">
        <f t="shared" si="54"/>
        <v>0</v>
      </c>
      <c r="AA104" s="255">
        <f t="shared" si="54"/>
        <v>0</v>
      </c>
      <c r="AB104" s="255">
        <f t="shared" si="54"/>
        <v>0</v>
      </c>
      <c r="AC104" s="255">
        <f t="shared" si="54"/>
        <v>0</v>
      </c>
      <c r="AD104" s="255">
        <f t="shared" si="54"/>
        <v>0</v>
      </c>
      <c r="AE104" s="210"/>
      <c r="AF104" s="210">
        <f t="shared" si="48"/>
        <v>0</v>
      </c>
      <c r="AG104" s="210">
        <f t="shared" si="49"/>
        <v>0</v>
      </c>
      <c r="AH104" s="255">
        <f>SUM(AH105:AH107)</f>
        <v>0</v>
      </c>
      <c r="AI104" s="210">
        <f t="shared" si="36"/>
        <v>0</v>
      </c>
      <c r="AJ104" s="234">
        <f t="shared" si="37"/>
        <v>0</v>
      </c>
      <c r="AK104" s="234">
        <f t="shared" si="38"/>
        <v>0</v>
      </c>
      <c r="AM104" s="305">
        <f t="shared" si="39"/>
        <v>0</v>
      </c>
    </row>
    <row r="105" spans="5:39" s="73" customFormat="1" ht="27" hidden="1">
      <c r="E105" s="70" t="s">
        <v>152</v>
      </c>
      <c r="F105" s="71"/>
      <c r="G105" s="71"/>
      <c r="H105" s="71"/>
      <c r="I105" s="72"/>
      <c r="J105" s="252" t="s">
        <v>257</v>
      </c>
      <c r="K105" s="245" t="s">
        <v>258</v>
      </c>
      <c r="L105" s="247"/>
      <c r="M105" s="247"/>
      <c r="N105" s="247"/>
      <c r="O105" s="247"/>
      <c r="P105" s="247">
        <f>Q105-O105</f>
        <v>0</v>
      </c>
      <c r="Q105" s="247"/>
      <c r="R105" s="247"/>
      <c r="S105" s="247"/>
      <c r="T105" s="247"/>
      <c r="U105" s="210">
        <f t="shared" si="35"/>
        <v>0</v>
      </c>
      <c r="V105" s="247"/>
      <c r="W105" s="247"/>
      <c r="X105" s="247"/>
      <c r="Y105" s="247"/>
      <c r="Z105" s="247"/>
      <c r="AA105" s="247"/>
      <c r="AB105" s="247"/>
      <c r="AC105" s="247"/>
      <c r="AD105" s="247"/>
      <c r="AE105" s="210"/>
      <c r="AF105" s="210">
        <f t="shared" si="48"/>
        <v>0</v>
      </c>
      <c r="AG105" s="210">
        <f>SUM(U105+AF105)</f>
        <v>0</v>
      </c>
      <c r="AH105" s="247"/>
      <c r="AI105" s="210">
        <f t="shared" si="36"/>
        <v>0</v>
      </c>
      <c r="AJ105" s="234">
        <f t="shared" si="37"/>
        <v>0</v>
      </c>
      <c r="AK105" s="234">
        <f t="shared" si="38"/>
        <v>0</v>
      </c>
      <c r="AM105" s="305">
        <f t="shared" si="39"/>
        <v>0</v>
      </c>
    </row>
    <row r="106" spans="5:39" s="73" customFormat="1" ht="27">
      <c r="E106" s="70" t="s">
        <v>152</v>
      </c>
      <c r="F106" s="71"/>
      <c r="G106" s="71"/>
      <c r="H106" s="71"/>
      <c r="I106" s="72"/>
      <c r="J106" s="252" t="s">
        <v>257</v>
      </c>
      <c r="K106" s="245" t="s">
        <v>554</v>
      </c>
      <c r="L106" s="247"/>
      <c r="M106" s="247"/>
      <c r="N106" s="247"/>
      <c r="O106" s="247"/>
      <c r="P106" s="247">
        <f>Q106-O106</f>
        <v>0</v>
      </c>
      <c r="Q106" s="247"/>
      <c r="R106" s="247"/>
      <c r="S106" s="247"/>
      <c r="T106" s="247"/>
      <c r="U106" s="210">
        <f t="shared" si="35"/>
        <v>0</v>
      </c>
      <c r="V106" s="247">
        <v>0</v>
      </c>
      <c r="W106" s="247"/>
      <c r="X106" s="247"/>
      <c r="Y106" s="247"/>
      <c r="Z106" s="247"/>
      <c r="AA106" s="247"/>
      <c r="AB106" s="247"/>
      <c r="AC106" s="247"/>
      <c r="AD106" s="247"/>
      <c r="AE106" s="210"/>
      <c r="AF106" s="210">
        <f t="shared" si="48"/>
        <v>0</v>
      </c>
      <c r="AG106" s="210">
        <f>SUM(U106+AF106)</f>
        <v>0</v>
      </c>
      <c r="AH106" s="247"/>
      <c r="AI106" s="210">
        <f t="shared" si="36"/>
        <v>0</v>
      </c>
      <c r="AJ106" s="234">
        <f t="shared" si="37"/>
        <v>0</v>
      </c>
      <c r="AK106" s="234">
        <f t="shared" si="38"/>
        <v>0</v>
      </c>
      <c r="AM106" s="305">
        <f t="shared" si="39"/>
        <v>0</v>
      </c>
    </row>
    <row r="107" spans="5:39" s="74" customFormat="1" ht="27" hidden="1">
      <c r="E107" s="70" t="s">
        <v>152</v>
      </c>
      <c r="F107" s="71"/>
      <c r="G107" s="71"/>
      <c r="H107" s="71"/>
      <c r="I107" s="72"/>
      <c r="J107" s="248" t="s">
        <v>257</v>
      </c>
      <c r="K107" s="246" t="s">
        <v>247</v>
      </c>
      <c r="L107" s="247"/>
      <c r="M107" s="247"/>
      <c r="N107" s="247"/>
      <c r="O107" s="247"/>
      <c r="P107" s="247">
        <v>0</v>
      </c>
      <c r="Q107" s="247"/>
      <c r="R107" s="247"/>
      <c r="S107" s="247"/>
      <c r="T107" s="247"/>
      <c r="U107" s="210">
        <f t="shared" si="35"/>
        <v>0</v>
      </c>
      <c r="V107" s="247"/>
      <c r="W107" s="247"/>
      <c r="X107" s="247"/>
      <c r="Y107" s="247"/>
      <c r="Z107" s="247"/>
      <c r="AA107" s="247"/>
      <c r="AB107" s="247"/>
      <c r="AC107" s="247"/>
      <c r="AD107" s="247"/>
      <c r="AE107" s="210"/>
      <c r="AF107" s="210">
        <f t="shared" si="48"/>
        <v>0</v>
      </c>
      <c r="AG107" s="210">
        <f>SUM(U107+AF107)</f>
        <v>0</v>
      </c>
      <c r="AH107" s="247"/>
      <c r="AI107" s="210">
        <f t="shared" si="36"/>
        <v>0</v>
      </c>
      <c r="AJ107" s="234">
        <f t="shared" si="37"/>
        <v>0</v>
      </c>
      <c r="AK107" s="234">
        <f t="shared" si="38"/>
        <v>0</v>
      </c>
      <c r="AM107" s="305">
        <f t="shared" si="39"/>
        <v>0</v>
      </c>
    </row>
    <row r="108" spans="4:39" s="40" customFormat="1" ht="33.75" customHeight="1">
      <c r="D108" s="87" t="s">
        <v>371</v>
      </c>
      <c r="E108" s="62" t="s">
        <v>152</v>
      </c>
      <c r="F108" s="64" t="s">
        <v>372</v>
      </c>
      <c r="G108" s="64"/>
      <c r="H108" s="64"/>
      <c r="I108" s="91"/>
      <c r="J108" s="237" t="s">
        <v>259</v>
      </c>
      <c r="K108" s="238" t="s">
        <v>260</v>
      </c>
      <c r="L108" s="234">
        <f>SUM(L109+L115)</f>
        <v>0</v>
      </c>
      <c r="M108" s="234">
        <f aca="true" t="shared" si="55" ref="M108:AD108">SUM(M109+M115)</f>
        <v>0</v>
      </c>
      <c r="N108" s="234">
        <f t="shared" si="55"/>
        <v>0</v>
      </c>
      <c r="O108" s="234">
        <f t="shared" si="55"/>
        <v>0</v>
      </c>
      <c r="P108" s="234">
        <f t="shared" si="55"/>
        <v>0</v>
      </c>
      <c r="Q108" s="234">
        <f t="shared" si="55"/>
        <v>0</v>
      </c>
      <c r="R108" s="234"/>
      <c r="S108" s="234">
        <f t="shared" si="55"/>
        <v>0</v>
      </c>
      <c r="T108" s="234">
        <f t="shared" si="55"/>
        <v>0</v>
      </c>
      <c r="U108" s="234">
        <f t="shared" si="55"/>
        <v>0</v>
      </c>
      <c r="V108" s="234">
        <f t="shared" si="55"/>
        <v>100000</v>
      </c>
      <c r="W108" s="234">
        <f t="shared" si="55"/>
        <v>0</v>
      </c>
      <c r="X108" s="234">
        <f t="shared" si="55"/>
        <v>0</v>
      </c>
      <c r="Y108" s="234">
        <f t="shared" si="55"/>
        <v>0</v>
      </c>
      <c r="Z108" s="234">
        <f t="shared" si="55"/>
        <v>0</v>
      </c>
      <c r="AA108" s="234">
        <f t="shared" si="55"/>
        <v>0</v>
      </c>
      <c r="AB108" s="234">
        <f t="shared" si="55"/>
        <v>0</v>
      </c>
      <c r="AC108" s="234">
        <f t="shared" si="55"/>
        <v>0</v>
      </c>
      <c r="AD108" s="234">
        <f t="shared" si="55"/>
        <v>0</v>
      </c>
      <c r="AE108" s="210"/>
      <c r="AF108" s="210">
        <v>0</v>
      </c>
      <c r="AG108" s="210">
        <f>SUM(S108:AF108)</f>
        <v>100000</v>
      </c>
      <c r="AH108" s="234">
        <f>SUM(AH109+AH115)</f>
        <v>0</v>
      </c>
      <c r="AI108" s="210">
        <f t="shared" si="36"/>
        <v>100000</v>
      </c>
      <c r="AJ108" s="234">
        <f t="shared" si="37"/>
        <v>100000</v>
      </c>
      <c r="AK108" s="234">
        <f t="shared" si="38"/>
        <v>100000</v>
      </c>
      <c r="AM108" s="305">
        <f t="shared" si="39"/>
        <v>100000</v>
      </c>
    </row>
    <row r="109" spans="4:39" s="40" customFormat="1" ht="27">
      <c r="D109" s="87" t="s">
        <v>373</v>
      </c>
      <c r="E109" s="62" t="s">
        <v>152</v>
      </c>
      <c r="F109" s="64"/>
      <c r="G109" s="64"/>
      <c r="H109" s="64"/>
      <c r="I109" s="91"/>
      <c r="J109" s="239" t="s">
        <v>261</v>
      </c>
      <c r="K109" s="240" t="s">
        <v>262</v>
      </c>
      <c r="L109" s="241">
        <f>SUM(L110+L113)</f>
        <v>0</v>
      </c>
      <c r="M109" s="241">
        <f aca="true" t="shared" si="56" ref="M109:AD109">SUM(M110+M113)</f>
        <v>0</v>
      </c>
      <c r="N109" s="241">
        <f t="shared" si="56"/>
        <v>0</v>
      </c>
      <c r="O109" s="241">
        <f t="shared" si="56"/>
        <v>0</v>
      </c>
      <c r="P109" s="241">
        <f t="shared" si="56"/>
        <v>0</v>
      </c>
      <c r="Q109" s="241">
        <f t="shared" si="56"/>
        <v>0</v>
      </c>
      <c r="R109" s="241"/>
      <c r="S109" s="241">
        <f t="shared" si="56"/>
        <v>0</v>
      </c>
      <c r="T109" s="241">
        <f t="shared" si="56"/>
        <v>0</v>
      </c>
      <c r="U109" s="210">
        <f t="shared" si="35"/>
        <v>0</v>
      </c>
      <c r="V109" s="241">
        <f t="shared" si="56"/>
        <v>100000</v>
      </c>
      <c r="W109" s="241">
        <f t="shared" si="56"/>
        <v>0</v>
      </c>
      <c r="X109" s="241">
        <f t="shared" si="56"/>
        <v>0</v>
      </c>
      <c r="Y109" s="241">
        <f t="shared" si="56"/>
        <v>0</v>
      </c>
      <c r="Z109" s="241">
        <f t="shared" si="56"/>
        <v>0</v>
      </c>
      <c r="AA109" s="241">
        <f t="shared" si="56"/>
        <v>0</v>
      </c>
      <c r="AB109" s="241">
        <f t="shared" si="56"/>
        <v>0</v>
      </c>
      <c r="AC109" s="241">
        <f t="shared" si="56"/>
        <v>0</v>
      </c>
      <c r="AD109" s="241">
        <f t="shared" si="56"/>
        <v>0</v>
      </c>
      <c r="AE109" s="210"/>
      <c r="AF109" s="210">
        <v>0</v>
      </c>
      <c r="AG109" s="210">
        <f aca="true" t="shared" si="57" ref="AG109:AG125">SUM(S109:AF109)</f>
        <v>100000</v>
      </c>
      <c r="AH109" s="241">
        <f>SUM(AH110+AH113)</f>
        <v>0</v>
      </c>
      <c r="AI109" s="210">
        <f t="shared" si="36"/>
        <v>100000</v>
      </c>
      <c r="AJ109" s="234">
        <f t="shared" si="37"/>
        <v>100000</v>
      </c>
      <c r="AK109" s="234">
        <f t="shared" si="38"/>
        <v>100000</v>
      </c>
      <c r="AM109" s="305">
        <f t="shared" si="39"/>
        <v>100000</v>
      </c>
    </row>
    <row r="110" spans="4:39" s="69" customFormat="1" ht="15.75" customHeight="1" hidden="1">
      <c r="D110" s="88" t="s">
        <v>374</v>
      </c>
      <c r="E110" s="62" t="s">
        <v>152</v>
      </c>
      <c r="F110" s="64"/>
      <c r="G110" s="64"/>
      <c r="H110" s="64"/>
      <c r="I110" s="92"/>
      <c r="J110" s="242" t="s">
        <v>263</v>
      </c>
      <c r="K110" s="243" t="s">
        <v>264</v>
      </c>
      <c r="L110" s="244">
        <f>SUM(L111:L112)</f>
        <v>0</v>
      </c>
      <c r="M110" s="244">
        <f aca="true" t="shared" si="58" ref="M110:AD110">SUM(M111:M112)</f>
        <v>0</v>
      </c>
      <c r="N110" s="244">
        <f t="shared" si="58"/>
        <v>0</v>
      </c>
      <c r="O110" s="244">
        <f t="shared" si="58"/>
        <v>0</v>
      </c>
      <c r="P110" s="244">
        <f t="shared" si="58"/>
        <v>0</v>
      </c>
      <c r="Q110" s="244">
        <f t="shared" si="58"/>
        <v>0</v>
      </c>
      <c r="R110" s="244"/>
      <c r="S110" s="244">
        <f t="shared" si="58"/>
        <v>0</v>
      </c>
      <c r="T110" s="244">
        <f t="shared" si="58"/>
        <v>0</v>
      </c>
      <c r="U110" s="210">
        <f t="shared" si="35"/>
        <v>0</v>
      </c>
      <c r="V110" s="244">
        <f t="shared" si="58"/>
        <v>0</v>
      </c>
      <c r="W110" s="244">
        <f t="shared" si="58"/>
        <v>0</v>
      </c>
      <c r="X110" s="244">
        <f t="shared" si="58"/>
        <v>0</v>
      </c>
      <c r="Y110" s="244">
        <f t="shared" si="58"/>
        <v>0</v>
      </c>
      <c r="Z110" s="244">
        <f t="shared" si="58"/>
        <v>0</v>
      </c>
      <c r="AA110" s="244">
        <f t="shared" si="58"/>
        <v>0</v>
      </c>
      <c r="AB110" s="244">
        <f t="shared" si="58"/>
        <v>0</v>
      </c>
      <c r="AC110" s="244">
        <f t="shared" si="58"/>
        <v>0</v>
      </c>
      <c r="AD110" s="244">
        <f t="shared" si="58"/>
        <v>0</v>
      </c>
      <c r="AE110" s="210"/>
      <c r="AF110" s="210">
        <f>SUM(V110:AD110)</f>
        <v>0</v>
      </c>
      <c r="AG110" s="210">
        <f t="shared" si="57"/>
        <v>0</v>
      </c>
      <c r="AH110" s="244">
        <f>SUM(AH111:AH112)</f>
        <v>0</v>
      </c>
      <c r="AI110" s="210">
        <f t="shared" si="36"/>
        <v>0</v>
      </c>
      <c r="AJ110" s="234">
        <f t="shared" si="37"/>
        <v>0</v>
      </c>
      <c r="AK110" s="234">
        <f t="shared" si="38"/>
        <v>0</v>
      </c>
      <c r="AM110" s="305">
        <f t="shared" si="39"/>
        <v>0</v>
      </c>
    </row>
    <row r="111" spans="4:39" s="73" customFormat="1" ht="27" hidden="1">
      <c r="D111" s="89" t="s">
        <v>375</v>
      </c>
      <c r="E111" s="62" t="s">
        <v>152</v>
      </c>
      <c r="F111" s="64"/>
      <c r="G111" s="64"/>
      <c r="H111" s="64"/>
      <c r="I111" s="93"/>
      <c r="J111" s="248" t="s">
        <v>265</v>
      </c>
      <c r="K111" s="246" t="s">
        <v>266</v>
      </c>
      <c r="L111" s="247"/>
      <c r="M111" s="247"/>
      <c r="N111" s="247"/>
      <c r="O111" s="247"/>
      <c r="P111" s="247">
        <f>Q111-O111</f>
        <v>0</v>
      </c>
      <c r="Q111" s="247"/>
      <c r="R111" s="247"/>
      <c r="S111" s="247"/>
      <c r="T111" s="247"/>
      <c r="U111" s="210">
        <f t="shared" si="35"/>
        <v>0</v>
      </c>
      <c r="V111" s="247"/>
      <c r="W111" s="247"/>
      <c r="X111" s="247"/>
      <c r="Y111" s="247"/>
      <c r="Z111" s="247"/>
      <c r="AA111" s="247"/>
      <c r="AB111" s="247">
        <v>0</v>
      </c>
      <c r="AC111" s="247"/>
      <c r="AD111" s="247"/>
      <c r="AE111" s="210"/>
      <c r="AF111" s="210">
        <f>SUM(V111:AD111)</f>
        <v>0</v>
      </c>
      <c r="AG111" s="210">
        <f t="shared" si="57"/>
        <v>0</v>
      </c>
      <c r="AH111" s="247"/>
      <c r="AI111" s="210">
        <f t="shared" si="36"/>
        <v>0</v>
      </c>
      <c r="AJ111" s="234">
        <f t="shared" si="37"/>
        <v>0</v>
      </c>
      <c r="AK111" s="234">
        <f t="shared" si="38"/>
        <v>0</v>
      </c>
      <c r="AM111" s="305">
        <f t="shared" si="39"/>
        <v>0</v>
      </c>
    </row>
    <row r="112" spans="4:39" s="73" customFormat="1" ht="27" hidden="1">
      <c r="D112" s="89" t="s">
        <v>375</v>
      </c>
      <c r="E112" s="62" t="s">
        <v>152</v>
      </c>
      <c r="F112" s="64"/>
      <c r="G112" s="64"/>
      <c r="H112" s="64"/>
      <c r="I112" s="93"/>
      <c r="J112" s="248" t="s">
        <v>267</v>
      </c>
      <c r="K112" s="246" t="s">
        <v>268</v>
      </c>
      <c r="L112" s="247"/>
      <c r="M112" s="247"/>
      <c r="N112" s="247"/>
      <c r="O112" s="247"/>
      <c r="P112" s="247">
        <f>Q112-O112</f>
        <v>0</v>
      </c>
      <c r="Q112" s="247"/>
      <c r="R112" s="247"/>
      <c r="S112" s="247"/>
      <c r="T112" s="247"/>
      <c r="U112" s="210">
        <f t="shared" si="35"/>
        <v>0</v>
      </c>
      <c r="V112" s="247"/>
      <c r="W112" s="247"/>
      <c r="X112" s="247"/>
      <c r="Y112" s="247"/>
      <c r="Z112" s="247"/>
      <c r="AA112" s="247"/>
      <c r="AB112" s="247">
        <v>0</v>
      </c>
      <c r="AC112" s="247"/>
      <c r="AD112" s="247"/>
      <c r="AE112" s="210"/>
      <c r="AF112" s="210">
        <f>SUM(V112:AD112)</f>
        <v>0</v>
      </c>
      <c r="AG112" s="210">
        <f t="shared" si="57"/>
        <v>0</v>
      </c>
      <c r="AH112" s="247"/>
      <c r="AI112" s="210">
        <f t="shared" si="36"/>
        <v>0</v>
      </c>
      <c r="AJ112" s="234">
        <f t="shared" si="37"/>
        <v>0</v>
      </c>
      <c r="AK112" s="234">
        <f t="shared" si="38"/>
        <v>0</v>
      </c>
      <c r="AM112" s="305">
        <f t="shared" si="39"/>
        <v>0</v>
      </c>
    </row>
    <row r="113" spans="4:39" s="69" customFormat="1" ht="14.25">
      <c r="D113" s="88" t="s">
        <v>374</v>
      </c>
      <c r="E113" s="62" t="s">
        <v>152</v>
      </c>
      <c r="F113" s="64"/>
      <c r="G113" s="64"/>
      <c r="H113" s="64"/>
      <c r="I113" s="92"/>
      <c r="J113" s="242" t="s">
        <v>269</v>
      </c>
      <c r="K113" s="243" t="s">
        <v>270</v>
      </c>
      <c r="L113" s="244">
        <f aca="true" t="shared" si="59" ref="L113:AK113">SUM(L114:L114)</f>
        <v>0</v>
      </c>
      <c r="M113" s="244">
        <f t="shared" si="59"/>
        <v>0</v>
      </c>
      <c r="N113" s="244">
        <f t="shared" si="59"/>
        <v>0</v>
      </c>
      <c r="O113" s="244">
        <f t="shared" si="59"/>
        <v>0</v>
      </c>
      <c r="P113" s="244">
        <f t="shared" si="59"/>
        <v>0</v>
      </c>
      <c r="Q113" s="244">
        <f>SUM(Q114:Q114)</f>
        <v>0</v>
      </c>
      <c r="R113" s="244"/>
      <c r="S113" s="244">
        <f t="shared" si="59"/>
        <v>0</v>
      </c>
      <c r="T113" s="244">
        <f>SUM(T114:T114)</f>
        <v>0</v>
      </c>
      <c r="U113" s="210">
        <f t="shared" si="35"/>
        <v>0</v>
      </c>
      <c r="V113" s="244">
        <f t="shared" si="59"/>
        <v>100000</v>
      </c>
      <c r="W113" s="244">
        <f t="shared" si="59"/>
        <v>0</v>
      </c>
      <c r="X113" s="244">
        <f t="shared" si="59"/>
        <v>0</v>
      </c>
      <c r="Y113" s="244">
        <f t="shared" si="59"/>
        <v>0</v>
      </c>
      <c r="Z113" s="244">
        <f t="shared" si="59"/>
        <v>0</v>
      </c>
      <c r="AA113" s="244">
        <f t="shared" si="59"/>
        <v>0</v>
      </c>
      <c r="AB113" s="244">
        <f t="shared" si="59"/>
        <v>0</v>
      </c>
      <c r="AC113" s="244">
        <f t="shared" si="59"/>
        <v>0</v>
      </c>
      <c r="AD113" s="244">
        <f t="shared" si="59"/>
        <v>0</v>
      </c>
      <c r="AE113" s="210"/>
      <c r="AF113" s="210">
        <v>0</v>
      </c>
      <c r="AG113" s="210">
        <f t="shared" si="57"/>
        <v>100000</v>
      </c>
      <c r="AH113" s="244">
        <f t="shared" si="59"/>
        <v>0</v>
      </c>
      <c r="AI113" s="210">
        <f t="shared" si="36"/>
        <v>100000</v>
      </c>
      <c r="AJ113" s="234">
        <f t="shared" si="37"/>
        <v>100000</v>
      </c>
      <c r="AK113" s="234">
        <f t="shared" si="38"/>
        <v>100000</v>
      </c>
      <c r="AM113" s="305">
        <f t="shared" si="39"/>
        <v>100000</v>
      </c>
    </row>
    <row r="114" spans="4:39" s="73" customFormat="1" ht="27">
      <c r="D114" s="89" t="s">
        <v>375</v>
      </c>
      <c r="E114" s="62" t="s">
        <v>152</v>
      </c>
      <c r="F114" s="64"/>
      <c r="G114" s="64"/>
      <c r="H114" s="64"/>
      <c r="I114" s="93"/>
      <c r="J114" s="248" t="s">
        <v>271</v>
      </c>
      <c r="K114" s="246" t="s">
        <v>270</v>
      </c>
      <c r="L114" s="247"/>
      <c r="M114" s="247"/>
      <c r="N114" s="247"/>
      <c r="O114" s="247"/>
      <c r="P114" s="247">
        <f>Q114-O114</f>
        <v>0</v>
      </c>
      <c r="Q114" s="247"/>
      <c r="R114" s="247"/>
      <c r="S114" s="247"/>
      <c r="T114" s="247"/>
      <c r="U114" s="210">
        <f t="shared" si="35"/>
        <v>0</v>
      </c>
      <c r="V114" s="247">
        <v>100000</v>
      </c>
      <c r="W114" s="247"/>
      <c r="X114" s="247"/>
      <c r="Y114" s="247"/>
      <c r="Z114" s="247"/>
      <c r="AA114" s="247"/>
      <c r="AB114" s="247">
        <v>0</v>
      </c>
      <c r="AC114" s="247"/>
      <c r="AD114" s="247"/>
      <c r="AE114" s="210"/>
      <c r="AF114" s="210">
        <v>0</v>
      </c>
      <c r="AG114" s="210">
        <v>0</v>
      </c>
      <c r="AH114" s="247"/>
      <c r="AI114" s="210">
        <f t="shared" si="36"/>
        <v>0</v>
      </c>
      <c r="AJ114" s="234">
        <f t="shared" si="37"/>
        <v>0</v>
      </c>
      <c r="AK114" s="234">
        <f t="shared" si="38"/>
        <v>0</v>
      </c>
      <c r="AM114" s="305">
        <f t="shared" si="39"/>
        <v>0</v>
      </c>
    </row>
    <row r="115" spans="4:39" s="40" customFormat="1" ht="17.25" customHeight="1">
      <c r="D115" s="87" t="s">
        <v>373</v>
      </c>
      <c r="E115" s="62" t="s">
        <v>372</v>
      </c>
      <c r="F115" s="64"/>
      <c r="G115" s="64"/>
      <c r="H115" s="64"/>
      <c r="I115" s="91"/>
      <c r="J115" s="239" t="s">
        <v>376</v>
      </c>
      <c r="K115" s="240" t="s">
        <v>377</v>
      </c>
      <c r="L115" s="241">
        <f>SUM(L116+L121)</f>
        <v>0</v>
      </c>
      <c r="M115" s="241">
        <f aca="true" t="shared" si="60" ref="M115:AD115">SUM(M116+M121)</f>
        <v>0</v>
      </c>
      <c r="N115" s="241">
        <f t="shared" si="60"/>
        <v>0</v>
      </c>
      <c r="O115" s="241">
        <f t="shared" si="60"/>
        <v>0</v>
      </c>
      <c r="P115" s="241">
        <f t="shared" si="60"/>
        <v>0</v>
      </c>
      <c r="Q115" s="241">
        <f t="shared" si="60"/>
        <v>0</v>
      </c>
      <c r="R115" s="241"/>
      <c r="S115" s="241">
        <f t="shared" si="60"/>
        <v>0</v>
      </c>
      <c r="T115" s="241">
        <f t="shared" si="60"/>
        <v>0</v>
      </c>
      <c r="U115" s="210">
        <f t="shared" si="35"/>
        <v>0</v>
      </c>
      <c r="V115" s="241">
        <f t="shared" si="60"/>
        <v>0</v>
      </c>
      <c r="W115" s="241">
        <f t="shared" si="60"/>
        <v>0</v>
      </c>
      <c r="X115" s="241">
        <f t="shared" si="60"/>
        <v>0</v>
      </c>
      <c r="Y115" s="241">
        <f t="shared" si="60"/>
        <v>0</v>
      </c>
      <c r="Z115" s="241">
        <f t="shared" si="60"/>
        <v>0</v>
      </c>
      <c r="AA115" s="241">
        <f t="shared" si="60"/>
        <v>0</v>
      </c>
      <c r="AB115" s="241">
        <f t="shared" si="60"/>
        <v>0</v>
      </c>
      <c r="AC115" s="241">
        <f t="shared" si="60"/>
        <v>0</v>
      </c>
      <c r="AD115" s="241">
        <f t="shared" si="60"/>
        <v>0</v>
      </c>
      <c r="AE115" s="210"/>
      <c r="AF115" s="210">
        <v>0</v>
      </c>
      <c r="AG115" s="210">
        <f t="shared" si="57"/>
        <v>0</v>
      </c>
      <c r="AH115" s="241">
        <f>SUM(AH116+AH121)</f>
        <v>0</v>
      </c>
      <c r="AI115" s="210">
        <f t="shared" si="36"/>
        <v>0</v>
      </c>
      <c r="AJ115" s="234">
        <f t="shared" si="37"/>
        <v>0</v>
      </c>
      <c r="AK115" s="234">
        <f t="shared" si="38"/>
        <v>0</v>
      </c>
      <c r="AM115" s="305">
        <f t="shared" si="39"/>
        <v>0</v>
      </c>
    </row>
    <row r="116" spans="4:39" s="69" customFormat="1" ht="18.75" customHeight="1">
      <c r="D116" s="88" t="s">
        <v>374</v>
      </c>
      <c r="E116" s="62" t="s">
        <v>372</v>
      </c>
      <c r="F116" s="64"/>
      <c r="G116" s="64"/>
      <c r="H116" s="64"/>
      <c r="I116" s="92"/>
      <c r="J116" s="242" t="s">
        <v>378</v>
      </c>
      <c r="K116" s="243" t="s">
        <v>379</v>
      </c>
      <c r="L116" s="244">
        <f>SUM(L117:L120)</f>
        <v>0</v>
      </c>
      <c r="M116" s="244">
        <f aca="true" t="shared" si="61" ref="M116:AD116">SUM(M117:M120)</f>
        <v>0</v>
      </c>
      <c r="N116" s="244">
        <f t="shared" si="61"/>
        <v>0</v>
      </c>
      <c r="O116" s="244">
        <f t="shared" si="61"/>
        <v>0</v>
      </c>
      <c r="P116" s="244">
        <f t="shared" si="61"/>
        <v>0</v>
      </c>
      <c r="Q116" s="244">
        <f t="shared" si="61"/>
        <v>0</v>
      </c>
      <c r="R116" s="244"/>
      <c r="S116" s="244">
        <f t="shared" si="61"/>
        <v>0</v>
      </c>
      <c r="T116" s="244">
        <f t="shared" si="61"/>
        <v>0</v>
      </c>
      <c r="U116" s="210">
        <f t="shared" si="35"/>
        <v>0</v>
      </c>
      <c r="V116" s="244">
        <f t="shared" si="61"/>
        <v>0</v>
      </c>
      <c r="W116" s="244">
        <f t="shared" si="61"/>
        <v>0</v>
      </c>
      <c r="X116" s="244">
        <f t="shared" si="61"/>
        <v>0</v>
      </c>
      <c r="Y116" s="244">
        <f t="shared" si="61"/>
        <v>0</v>
      </c>
      <c r="Z116" s="244">
        <f t="shared" si="61"/>
        <v>0</v>
      </c>
      <c r="AA116" s="244">
        <f t="shared" si="61"/>
        <v>0</v>
      </c>
      <c r="AB116" s="244">
        <f t="shared" si="61"/>
        <v>0</v>
      </c>
      <c r="AC116" s="244">
        <f t="shared" si="61"/>
        <v>0</v>
      </c>
      <c r="AD116" s="244">
        <f t="shared" si="61"/>
        <v>0</v>
      </c>
      <c r="AE116" s="210"/>
      <c r="AF116" s="210">
        <v>0</v>
      </c>
      <c r="AG116" s="210">
        <f t="shared" si="57"/>
        <v>0</v>
      </c>
      <c r="AH116" s="244">
        <f>SUM(AH117:AH120)</f>
        <v>0</v>
      </c>
      <c r="AI116" s="210">
        <f t="shared" si="36"/>
        <v>0</v>
      </c>
      <c r="AJ116" s="234">
        <f t="shared" si="37"/>
        <v>0</v>
      </c>
      <c r="AK116" s="234">
        <f t="shared" si="38"/>
        <v>0</v>
      </c>
      <c r="AM116" s="305">
        <f t="shared" si="39"/>
        <v>0</v>
      </c>
    </row>
    <row r="117" spans="4:39" s="73" customFormat="1" ht="15.75" customHeight="1" hidden="1">
      <c r="D117" s="89" t="s">
        <v>375</v>
      </c>
      <c r="E117" s="62" t="s">
        <v>372</v>
      </c>
      <c r="F117" s="64"/>
      <c r="G117" s="64"/>
      <c r="H117" s="64"/>
      <c r="I117" s="93"/>
      <c r="J117" s="248" t="s">
        <v>380</v>
      </c>
      <c r="K117" s="246" t="s">
        <v>381</v>
      </c>
      <c r="L117" s="247"/>
      <c r="M117" s="247"/>
      <c r="N117" s="247"/>
      <c r="O117" s="247"/>
      <c r="P117" s="247">
        <f>Q117-O117</f>
        <v>0</v>
      </c>
      <c r="Q117" s="247"/>
      <c r="R117" s="247"/>
      <c r="S117" s="247"/>
      <c r="T117" s="247"/>
      <c r="U117" s="210">
        <f t="shared" si="35"/>
        <v>0</v>
      </c>
      <c r="V117" s="247"/>
      <c r="W117" s="247"/>
      <c r="X117" s="247"/>
      <c r="Y117" s="247"/>
      <c r="Z117" s="247"/>
      <c r="AA117" s="247"/>
      <c r="AB117" s="247">
        <v>0</v>
      </c>
      <c r="AC117" s="247"/>
      <c r="AD117" s="247"/>
      <c r="AE117" s="210"/>
      <c r="AF117" s="210">
        <f>SUM(V117:AD117)</f>
        <v>0</v>
      </c>
      <c r="AG117" s="210">
        <f t="shared" si="57"/>
        <v>0</v>
      </c>
      <c r="AH117" s="247"/>
      <c r="AI117" s="210">
        <f t="shared" si="36"/>
        <v>0</v>
      </c>
      <c r="AJ117" s="234">
        <f t="shared" si="37"/>
        <v>0</v>
      </c>
      <c r="AK117" s="234">
        <f t="shared" si="38"/>
        <v>0</v>
      </c>
      <c r="AM117" s="305">
        <f t="shared" si="39"/>
        <v>0</v>
      </c>
    </row>
    <row r="118" spans="4:39" s="73" customFormat="1" ht="15.75" customHeight="1" hidden="1">
      <c r="D118" s="89"/>
      <c r="E118" s="62" t="s">
        <v>372</v>
      </c>
      <c r="F118" s="64"/>
      <c r="G118" s="64"/>
      <c r="H118" s="64"/>
      <c r="I118" s="93"/>
      <c r="J118" s="248" t="s">
        <v>382</v>
      </c>
      <c r="K118" s="246" t="s">
        <v>383</v>
      </c>
      <c r="L118" s="247"/>
      <c r="M118" s="247"/>
      <c r="N118" s="247"/>
      <c r="O118" s="247"/>
      <c r="P118" s="247">
        <f>Q118-O118</f>
        <v>0</v>
      </c>
      <c r="Q118" s="247"/>
      <c r="R118" s="247"/>
      <c r="S118" s="247"/>
      <c r="T118" s="247"/>
      <c r="U118" s="210">
        <f t="shared" si="35"/>
        <v>0</v>
      </c>
      <c r="V118" s="247"/>
      <c r="W118" s="247"/>
      <c r="X118" s="247"/>
      <c r="Y118" s="247"/>
      <c r="Z118" s="247"/>
      <c r="AA118" s="247"/>
      <c r="AB118" s="247"/>
      <c r="AC118" s="247"/>
      <c r="AD118" s="247"/>
      <c r="AE118" s="210"/>
      <c r="AF118" s="210">
        <f>SUM(V118:AD118)</f>
        <v>0</v>
      </c>
      <c r="AG118" s="210">
        <f t="shared" si="57"/>
        <v>0</v>
      </c>
      <c r="AH118" s="247"/>
      <c r="AI118" s="210">
        <f t="shared" si="36"/>
        <v>0</v>
      </c>
      <c r="AJ118" s="234">
        <f t="shared" si="37"/>
        <v>0</v>
      </c>
      <c r="AK118" s="234">
        <f t="shared" si="38"/>
        <v>0</v>
      </c>
      <c r="AM118" s="305">
        <f t="shared" si="39"/>
        <v>0</v>
      </c>
    </row>
    <row r="119" spans="4:39" s="73" customFormat="1" ht="15.75" customHeight="1" hidden="1">
      <c r="D119" s="89"/>
      <c r="E119" s="62" t="s">
        <v>372</v>
      </c>
      <c r="F119" s="64"/>
      <c r="G119" s="64"/>
      <c r="H119" s="64"/>
      <c r="I119" s="93"/>
      <c r="J119" s="248" t="s">
        <v>384</v>
      </c>
      <c r="K119" s="246" t="s">
        <v>385</v>
      </c>
      <c r="L119" s="247"/>
      <c r="M119" s="247"/>
      <c r="N119" s="247"/>
      <c r="O119" s="247"/>
      <c r="P119" s="247">
        <f>Q119-O119</f>
        <v>0</v>
      </c>
      <c r="Q119" s="247"/>
      <c r="R119" s="247"/>
      <c r="S119" s="247"/>
      <c r="T119" s="247"/>
      <c r="U119" s="210">
        <f t="shared" si="35"/>
        <v>0</v>
      </c>
      <c r="V119" s="247"/>
      <c r="W119" s="247"/>
      <c r="X119" s="247"/>
      <c r="Y119" s="247"/>
      <c r="Z119" s="247"/>
      <c r="AA119" s="247"/>
      <c r="AB119" s="247"/>
      <c r="AC119" s="247"/>
      <c r="AD119" s="247"/>
      <c r="AE119" s="210"/>
      <c r="AF119" s="210">
        <f>SUM(V119:AD119)</f>
        <v>0</v>
      </c>
      <c r="AG119" s="210">
        <f t="shared" si="57"/>
        <v>0</v>
      </c>
      <c r="AH119" s="247"/>
      <c r="AI119" s="210">
        <f t="shared" si="36"/>
        <v>0</v>
      </c>
      <c r="AJ119" s="234">
        <f t="shared" si="37"/>
        <v>0</v>
      </c>
      <c r="AK119" s="234">
        <f t="shared" si="38"/>
        <v>0</v>
      </c>
      <c r="AM119" s="305">
        <f t="shared" si="39"/>
        <v>0</v>
      </c>
    </row>
    <row r="120" spans="4:39" s="73" customFormat="1" ht="27">
      <c r="D120" s="89"/>
      <c r="E120" s="62" t="s">
        <v>372</v>
      </c>
      <c r="F120" s="64"/>
      <c r="G120" s="64"/>
      <c r="H120" s="64"/>
      <c r="I120" s="93"/>
      <c r="J120" s="248" t="s">
        <v>380</v>
      </c>
      <c r="K120" s="246" t="s">
        <v>381</v>
      </c>
      <c r="L120" s="247"/>
      <c r="M120" s="247"/>
      <c r="N120" s="247"/>
      <c r="O120" s="247"/>
      <c r="P120" s="247">
        <f>Q120-O120</f>
        <v>0</v>
      </c>
      <c r="Q120" s="247"/>
      <c r="R120" s="247"/>
      <c r="S120" s="247"/>
      <c r="T120" s="247"/>
      <c r="U120" s="210">
        <f t="shared" si="35"/>
        <v>0</v>
      </c>
      <c r="V120" s="247"/>
      <c r="W120" s="247">
        <v>0</v>
      </c>
      <c r="X120" s="247"/>
      <c r="Y120" s="247"/>
      <c r="Z120" s="247"/>
      <c r="AA120" s="247"/>
      <c r="AB120" s="247"/>
      <c r="AC120" s="247"/>
      <c r="AD120" s="247">
        <v>0</v>
      </c>
      <c r="AE120" s="210"/>
      <c r="AF120" s="210">
        <v>0</v>
      </c>
      <c r="AG120" s="210">
        <v>0</v>
      </c>
      <c r="AH120" s="247"/>
      <c r="AI120" s="210">
        <f t="shared" si="36"/>
        <v>0</v>
      </c>
      <c r="AJ120" s="234">
        <f t="shared" si="37"/>
        <v>0</v>
      </c>
      <c r="AK120" s="234">
        <f t="shared" si="38"/>
        <v>0</v>
      </c>
      <c r="AM120" s="305">
        <f t="shared" si="39"/>
        <v>0</v>
      </c>
    </row>
    <row r="121" spans="4:39" s="69" customFormat="1" ht="14.25" hidden="1">
      <c r="D121" s="88" t="s">
        <v>386</v>
      </c>
      <c r="E121" s="62" t="s">
        <v>372</v>
      </c>
      <c r="F121" s="64"/>
      <c r="G121" s="64"/>
      <c r="H121" s="64"/>
      <c r="I121" s="92"/>
      <c r="J121" s="242" t="s">
        <v>387</v>
      </c>
      <c r="K121" s="243" t="s">
        <v>388</v>
      </c>
      <c r="L121" s="244">
        <f>SUM(L122:L125)</f>
        <v>0</v>
      </c>
      <c r="M121" s="244">
        <f>SUM(M122:M125)</f>
        <v>0</v>
      </c>
      <c r="N121" s="244">
        <f>SUM(N122:N125)</f>
        <v>0</v>
      </c>
      <c r="O121" s="244">
        <f>SUM(O122:O125)</f>
        <v>0</v>
      </c>
      <c r="P121" s="244">
        <f aca="true" t="shared" si="62" ref="P121:AD121">SUM(P122:P125)</f>
        <v>0</v>
      </c>
      <c r="Q121" s="244">
        <f>SUM(Q122:Q125)</f>
        <v>0</v>
      </c>
      <c r="R121" s="244"/>
      <c r="S121" s="244">
        <f t="shared" si="62"/>
        <v>0</v>
      </c>
      <c r="T121" s="244">
        <f t="shared" si="62"/>
        <v>0</v>
      </c>
      <c r="U121" s="210">
        <f t="shared" si="35"/>
        <v>0</v>
      </c>
      <c r="V121" s="244">
        <f t="shared" si="62"/>
        <v>0</v>
      </c>
      <c r="W121" s="244">
        <f t="shared" si="62"/>
        <v>0</v>
      </c>
      <c r="X121" s="244">
        <f t="shared" si="62"/>
        <v>0</v>
      </c>
      <c r="Y121" s="244">
        <f t="shared" si="62"/>
        <v>0</v>
      </c>
      <c r="Z121" s="244">
        <f t="shared" si="62"/>
        <v>0</v>
      </c>
      <c r="AA121" s="244">
        <f t="shared" si="62"/>
        <v>0</v>
      </c>
      <c r="AB121" s="244">
        <f t="shared" si="62"/>
        <v>0</v>
      </c>
      <c r="AC121" s="244">
        <f t="shared" si="62"/>
        <v>0</v>
      </c>
      <c r="AD121" s="244">
        <f t="shared" si="62"/>
        <v>0</v>
      </c>
      <c r="AE121" s="210"/>
      <c r="AF121" s="210">
        <f>SUM(V121:AD121)</f>
        <v>0</v>
      </c>
      <c r="AG121" s="210">
        <f t="shared" si="57"/>
        <v>0</v>
      </c>
      <c r="AH121" s="244">
        <f>SUM(AH122:AH125)</f>
        <v>0</v>
      </c>
      <c r="AI121" s="210">
        <f t="shared" si="36"/>
        <v>0</v>
      </c>
      <c r="AJ121" s="234">
        <f t="shared" si="37"/>
        <v>0</v>
      </c>
      <c r="AK121" s="234">
        <f t="shared" si="38"/>
        <v>0</v>
      </c>
      <c r="AM121" s="305">
        <f t="shared" si="39"/>
        <v>0</v>
      </c>
    </row>
    <row r="122" spans="4:39" s="73" customFormat="1" ht="27" hidden="1">
      <c r="D122" s="89" t="s">
        <v>389</v>
      </c>
      <c r="E122" s="62" t="s">
        <v>372</v>
      </c>
      <c r="F122" s="64"/>
      <c r="G122" s="64"/>
      <c r="H122" s="64"/>
      <c r="I122" s="93"/>
      <c r="J122" s="248" t="s">
        <v>390</v>
      </c>
      <c r="K122" s="246" t="s">
        <v>391</v>
      </c>
      <c r="L122" s="247"/>
      <c r="M122" s="247"/>
      <c r="N122" s="247"/>
      <c r="O122" s="247"/>
      <c r="P122" s="247">
        <f>Q122-O122</f>
        <v>0</v>
      </c>
      <c r="Q122" s="247"/>
      <c r="R122" s="247"/>
      <c r="S122" s="247"/>
      <c r="T122" s="247"/>
      <c r="U122" s="210">
        <f t="shared" si="35"/>
        <v>0</v>
      </c>
      <c r="V122" s="247"/>
      <c r="W122" s="247"/>
      <c r="X122" s="247"/>
      <c r="Y122" s="247"/>
      <c r="Z122" s="247"/>
      <c r="AA122" s="247">
        <v>0</v>
      </c>
      <c r="AB122" s="247"/>
      <c r="AC122" s="247"/>
      <c r="AD122" s="247"/>
      <c r="AE122" s="210"/>
      <c r="AF122" s="210">
        <f>SUM(V122:AD122)</f>
        <v>0</v>
      </c>
      <c r="AG122" s="210">
        <f t="shared" si="57"/>
        <v>0</v>
      </c>
      <c r="AH122" s="247"/>
      <c r="AI122" s="210">
        <f t="shared" si="36"/>
        <v>0</v>
      </c>
      <c r="AJ122" s="234">
        <f t="shared" si="37"/>
        <v>0</v>
      </c>
      <c r="AK122" s="234">
        <f t="shared" si="38"/>
        <v>0</v>
      </c>
      <c r="AM122" s="305">
        <f t="shared" si="39"/>
        <v>0</v>
      </c>
    </row>
    <row r="123" spans="4:39" s="73" customFormat="1" ht="27" hidden="1">
      <c r="D123" s="89"/>
      <c r="E123" s="62" t="s">
        <v>372</v>
      </c>
      <c r="F123" s="64"/>
      <c r="G123" s="64"/>
      <c r="H123" s="64"/>
      <c r="I123" s="93"/>
      <c r="J123" s="248" t="s">
        <v>392</v>
      </c>
      <c r="K123" s="246" t="s">
        <v>393</v>
      </c>
      <c r="L123" s="247"/>
      <c r="M123" s="247"/>
      <c r="N123" s="247"/>
      <c r="O123" s="247"/>
      <c r="P123" s="247">
        <f>Q123-O123</f>
        <v>0</v>
      </c>
      <c r="Q123" s="247"/>
      <c r="R123" s="247"/>
      <c r="S123" s="247"/>
      <c r="T123" s="247"/>
      <c r="U123" s="210">
        <f t="shared" si="35"/>
        <v>0</v>
      </c>
      <c r="V123" s="247"/>
      <c r="W123" s="247"/>
      <c r="X123" s="247"/>
      <c r="Y123" s="247"/>
      <c r="Z123" s="247"/>
      <c r="AA123" s="247"/>
      <c r="AB123" s="247"/>
      <c r="AC123" s="247"/>
      <c r="AD123" s="247"/>
      <c r="AE123" s="210"/>
      <c r="AF123" s="210">
        <f>SUM(V123:AD123)</f>
        <v>0</v>
      </c>
      <c r="AG123" s="210">
        <f t="shared" si="57"/>
        <v>0</v>
      </c>
      <c r="AH123" s="247"/>
      <c r="AI123" s="210">
        <f t="shared" si="36"/>
        <v>0</v>
      </c>
      <c r="AJ123" s="234">
        <f t="shared" si="37"/>
        <v>0</v>
      </c>
      <c r="AK123" s="234">
        <f t="shared" si="38"/>
        <v>0</v>
      </c>
      <c r="AM123" s="305">
        <f t="shared" si="39"/>
        <v>0</v>
      </c>
    </row>
    <row r="124" spans="4:39" s="73" customFormat="1" ht="15.75" customHeight="1" hidden="1">
      <c r="D124" s="89"/>
      <c r="E124" s="62" t="s">
        <v>372</v>
      </c>
      <c r="F124" s="64"/>
      <c r="G124" s="64"/>
      <c r="H124" s="64"/>
      <c r="I124" s="93"/>
      <c r="J124" s="248" t="s">
        <v>394</v>
      </c>
      <c r="K124" s="246" t="s">
        <v>395</v>
      </c>
      <c r="L124" s="247"/>
      <c r="M124" s="247"/>
      <c r="N124" s="247"/>
      <c r="O124" s="247"/>
      <c r="P124" s="247">
        <f>Q124-O124</f>
        <v>0</v>
      </c>
      <c r="Q124" s="247"/>
      <c r="R124" s="247"/>
      <c r="S124" s="247"/>
      <c r="T124" s="247"/>
      <c r="U124" s="210">
        <f t="shared" si="35"/>
        <v>0</v>
      </c>
      <c r="V124" s="247"/>
      <c r="W124" s="247"/>
      <c r="X124" s="247"/>
      <c r="Y124" s="247"/>
      <c r="Z124" s="247"/>
      <c r="AA124" s="247"/>
      <c r="AB124" s="247"/>
      <c r="AC124" s="247"/>
      <c r="AD124" s="247"/>
      <c r="AE124" s="210"/>
      <c r="AF124" s="210">
        <f>SUM(V124:AD124)</f>
        <v>0</v>
      </c>
      <c r="AG124" s="210">
        <f t="shared" si="57"/>
        <v>0</v>
      </c>
      <c r="AH124" s="247"/>
      <c r="AI124" s="210">
        <f t="shared" si="36"/>
        <v>0</v>
      </c>
      <c r="AJ124" s="234">
        <f t="shared" si="37"/>
        <v>0</v>
      </c>
      <c r="AK124" s="234">
        <f t="shared" si="38"/>
        <v>0</v>
      </c>
      <c r="AM124" s="305">
        <f t="shared" si="39"/>
        <v>0</v>
      </c>
    </row>
    <row r="125" spans="4:39" s="73" customFormat="1" ht="15.75" customHeight="1" hidden="1">
      <c r="D125" s="89" t="s">
        <v>396</v>
      </c>
      <c r="E125" s="62" t="s">
        <v>372</v>
      </c>
      <c r="F125" s="64"/>
      <c r="G125" s="64"/>
      <c r="H125" s="64"/>
      <c r="I125" s="93"/>
      <c r="J125" s="248" t="s">
        <v>397</v>
      </c>
      <c r="K125" s="246" t="s">
        <v>398</v>
      </c>
      <c r="L125" s="247"/>
      <c r="M125" s="247"/>
      <c r="N125" s="247"/>
      <c r="O125" s="247"/>
      <c r="P125" s="247">
        <f>Q125-O125</f>
        <v>0</v>
      </c>
      <c r="Q125" s="247"/>
      <c r="R125" s="247"/>
      <c r="S125" s="247"/>
      <c r="T125" s="247"/>
      <c r="U125" s="210">
        <f t="shared" si="35"/>
        <v>0</v>
      </c>
      <c r="V125" s="247"/>
      <c r="W125" s="247"/>
      <c r="X125" s="247"/>
      <c r="Y125" s="247"/>
      <c r="Z125" s="247"/>
      <c r="AA125" s="247"/>
      <c r="AB125" s="247"/>
      <c r="AC125" s="247"/>
      <c r="AD125" s="247"/>
      <c r="AE125" s="210"/>
      <c r="AF125" s="210">
        <f>SUM(V125:AD125)</f>
        <v>0</v>
      </c>
      <c r="AG125" s="210">
        <f t="shared" si="57"/>
        <v>0</v>
      </c>
      <c r="AH125" s="247"/>
      <c r="AI125" s="210">
        <f t="shared" si="36"/>
        <v>0</v>
      </c>
      <c r="AJ125" s="234">
        <f t="shared" si="37"/>
        <v>0</v>
      </c>
      <c r="AK125" s="234">
        <f t="shared" si="38"/>
        <v>0</v>
      </c>
      <c r="AM125" s="305">
        <f t="shared" si="39"/>
        <v>0</v>
      </c>
    </row>
    <row r="126" spans="4:39" s="40" customFormat="1" ht="16.5" customHeight="1">
      <c r="D126" s="87" t="s">
        <v>399</v>
      </c>
      <c r="E126" s="62"/>
      <c r="F126" s="64"/>
      <c r="G126" s="64"/>
      <c r="H126" s="64"/>
      <c r="I126" s="91"/>
      <c r="J126" s="237" t="s">
        <v>272</v>
      </c>
      <c r="K126" s="238" t="s">
        <v>273</v>
      </c>
      <c r="L126" s="234">
        <f aca="true" t="shared" si="63" ref="L126:Q126">SUM(L127)</f>
        <v>0</v>
      </c>
      <c r="M126" s="234">
        <f t="shared" si="63"/>
        <v>0</v>
      </c>
      <c r="N126" s="234">
        <f t="shared" si="63"/>
        <v>0</v>
      </c>
      <c r="O126" s="234">
        <f t="shared" si="63"/>
        <v>0</v>
      </c>
      <c r="P126" s="234">
        <f t="shared" si="63"/>
        <v>0</v>
      </c>
      <c r="Q126" s="234">
        <f t="shared" si="63"/>
        <v>0</v>
      </c>
      <c r="R126" s="234"/>
      <c r="S126" s="234">
        <f>SUM(S127)</f>
        <v>1944050</v>
      </c>
      <c r="T126" s="234">
        <f aca="true" t="shared" si="64" ref="T126:AD126">SUM(T127)</f>
        <v>0</v>
      </c>
      <c r="U126" s="234">
        <f t="shared" si="64"/>
        <v>200000</v>
      </c>
      <c r="V126" s="234">
        <f t="shared" si="64"/>
        <v>0</v>
      </c>
      <c r="W126" s="234">
        <f t="shared" si="64"/>
        <v>0</v>
      </c>
      <c r="X126" s="234">
        <f t="shared" si="64"/>
        <v>0</v>
      </c>
      <c r="Y126" s="234">
        <f t="shared" si="64"/>
        <v>0</v>
      </c>
      <c r="Z126" s="234">
        <f t="shared" si="64"/>
        <v>0</v>
      </c>
      <c r="AA126" s="234">
        <f t="shared" si="64"/>
        <v>0</v>
      </c>
      <c r="AB126" s="234">
        <f t="shared" si="64"/>
        <v>0</v>
      </c>
      <c r="AC126" s="234">
        <f t="shared" si="64"/>
        <v>0</v>
      </c>
      <c r="AD126" s="234">
        <f t="shared" si="64"/>
        <v>0</v>
      </c>
      <c r="AE126" s="210"/>
      <c r="AF126" s="210">
        <v>0</v>
      </c>
      <c r="AG126" s="210">
        <f>SUM(S126:AF126)</f>
        <v>2144050</v>
      </c>
      <c r="AH126" s="234">
        <f>SUM(AH127)</f>
        <v>0</v>
      </c>
      <c r="AI126" s="210">
        <f t="shared" si="36"/>
        <v>2144050</v>
      </c>
      <c r="AJ126" s="234">
        <f t="shared" si="37"/>
        <v>2144050</v>
      </c>
      <c r="AK126" s="234">
        <f t="shared" si="38"/>
        <v>2144050</v>
      </c>
      <c r="AM126" s="305">
        <f t="shared" si="39"/>
        <v>2144050</v>
      </c>
    </row>
    <row r="127" spans="4:39" s="40" customFormat="1" ht="33" customHeight="1">
      <c r="D127" s="87" t="s">
        <v>400</v>
      </c>
      <c r="E127" s="62"/>
      <c r="F127" s="64"/>
      <c r="G127" s="64"/>
      <c r="H127" s="64"/>
      <c r="I127" s="91"/>
      <c r="J127" s="256" t="s">
        <v>274</v>
      </c>
      <c r="K127" s="240" t="s">
        <v>275</v>
      </c>
      <c r="L127" s="241">
        <f aca="true" t="shared" si="65" ref="L127:Q127">SUM(L128+L130)</f>
        <v>0</v>
      </c>
      <c r="M127" s="241">
        <f t="shared" si="65"/>
        <v>0</v>
      </c>
      <c r="N127" s="241">
        <f t="shared" si="65"/>
        <v>0</v>
      </c>
      <c r="O127" s="241">
        <f t="shared" si="65"/>
        <v>0</v>
      </c>
      <c r="P127" s="241">
        <f t="shared" si="65"/>
        <v>0</v>
      </c>
      <c r="Q127" s="241">
        <f t="shared" si="65"/>
        <v>0</v>
      </c>
      <c r="R127" s="241"/>
      <c r="S127" s="241">
        <f>SUM(S128+S130)</f>
        <v>1944050</v>
      </c>
      <c r="T127" s="241">
        <f aca="true" t="shared" si="66" ref="T127:AD127">SUM(T128+T130)</f>
        <v>0</v>
      </c>
      <c r="U127" s="241">
        <f t="shared" si="66"/>
        <v>200000</v>
      </c>
      <c r="V127" s="241">
        <f t="shared" si="66"/>
        <v>0</v>
      </c>
      <c r="W127" s="241">
        <f t="shared" si="66"/>
        <v>0</v>
      </c>
      <c r="X127" s="241">
        <f t="shared" si="66"/>
        <v>0</v>
      </c>
      <c r="Y127" s="241">
        <f t="shared" si="66"/>
        <v>0</v>
      </c>
      <c r="Z127" s="241">
        <f t="shared" si="66"/>
        <v>0</v>
      </c>
      <c r="AA127" s="241">
        <f t="shared" si="66"/>
        <v>0</v>
      </c>
      <c r="AB127" s="241">
        <f t="shared" si="66"/>
        <v>0</v>
      </c>
      <c r="AC127" s="241">
        <f t="shared" si="66"/>
        <v>0</v>
      </c>
      <c r="AD127" s="241">
        <f t="shared" si="66"/>
        <v>0</v>
      </c>
      <c r="AE127" s="210"/>
      <c r="AF127" s="210">
        <v>0</v>
      </c>
      <c r="AG127" s="210">
        <f>SUM(S127:AF127)</f>
        <v>2144050</v>
      </c>
      <c r="AH127" s="241">
        <f>SUM(AH128+AH130)</f>
        <v>0</v>
      </c>
      <c r="AI127" s="210">
        <f t="shared" si="36"/>
        <v>2144050</v>
      </c>
      <c r="AJ127" s="234">
        <f t="shared" si="37"/>
        <v>2144050</v>
      </c>
      <c r="AK127" s="234">
        <f t="shared" si="38"/>
        <v>2144050</v>
      </c>
      <c r="AM127" s="305">
        <f t="shared" si="39"/>
        <v>2144050</v>
      </c>
    </row>
    <row r="128" spans="4:39" s="69" customFormat="1" ht="27.75" customHeight="1">
      <c r="D128" s="88" t="s">
        <v>401</v>
      </c>
      <c r="E128" s="66"/>
      <c r="F128" s="67"/>
      <c r="G128" s="67"/>
      <c r="H128" s="67"/>
      <c r="I128" s="92"/>
      <c r="J128" s="257" t="s">
        <v>276</v>
      </c>
      <c r="K128" s="243" t="s">
        <v>277</v>
      </c>
      <c r="L128" s="244">
        <f aca="true" t="shared" si="67" ref="L128:Q128">SUM(L129)</f>
        <v>0</v>
      </c>
      <c r="M128" s="244">
        <f t="shared" si="67"/>
        <v>0</v>
      </c>
      <c r="N128" s="244">
        <f t="shared" si="67"/>
        <v>0</v>
      </c>
      <c r="O128" s="244">
        <f t="shared" si="67"/>
        <v>0</v>
      </c>
      <c r="P128" s="244">
        <f t="shared" si="67"/>
        <v>0</v>
      </c>
      <c r="Q128" s="244">
        <f t="shared" si="67"/>
        <v>0</v>
      </c>
      <c r="R128" s="244"/>
      <c r="S128" s="244">
        <f>SUM(S129)</f>
        <v>1944050</v>
      </c>
      <c r="T128" s="244">
        <f aca="true" t="shared" si="68" ref="T128:AD128">SUM(T129)</f>
        <v>0</v>
      </c>
      <c r="U128" s="244">
        <f>SUM(U129:U131)</f>
        <v>200000</v>
      </c>
      <c r="V128" s="244">
        <f t="shared" si="68"/>
        <v>0</v>
      </c>
      <c r="W128" s="244">
        <f t="shared" si="68"/>
        <v>0</v>
      </c>
      <c r="X128" s="244">
        <f t="shared" si="68"/>
        <v>0</v>
      </c>
      <c r="Y128" s="244">
        <f t="shared" si="68"/>
        <v>0</v>
      </c>
      <c r="Z128" s="244">
        <f t="shared" si="68"/>
        <v>0</v>
      </c>
      <c r="AA128" s="244">
        <f t="shared" si="68"/>
        <v>0</v>
      </c>
      <c r="AB128" s="244">
        <f t="shared" si="68"/>
        <v>0</v>
      </c>
      <c r="AC128" s="244">
        <f t="shared" si="68"/>
        <v>0</v>
      </c>
      <c r="AD128" s="244">
        <f t="shared" si="68"/>
        <v>0</v>
      </c>
      <c r="AE128" s="210"/>
      <c r="AF128" s="210">
        <v>0</v>
      </c>
      <c r="AG128" s="210">
        <f>SUM(S128:AF128)</f>
        <v>2144050</v>
      </c>
      <c r="AH128" s="244">
        <f>SUM(AH129)</f>
        <v>0</v>
      </c>
      <c r="AI128" s="210">
        <f t="shared" si="36"/>
        <v>2144050</v>
      </c>
      <c r="AJ128" s="234">
        <f t="shared" si="37"/>
        <v>2144050</v>
      </c>
      <c r="AK128" s="234">
        <f t="shared" si="38"/>
        <v>2144050</v>
      </c>
      <c r="AM128" s="305">
        <f t="shared" si="39"/>
        <v>2144050</v>
      </c>
    </row>
    <row r="129" spans="4:39" s="73" customFormat="1" ht="30.75" customHeight="1">
      <c r="D129" s="89" t="s">
        <v>402</v>
      </c>
      <c r="E129" s="70"/>
      <c r="F129" s="71"/>
      <c r="G129" s="71"/>
      <c r="H129" s="71"/>
      <c r="I129" s="93"/>
      <c r="J129" s="252" t="s">
        <v>278</v>
      </c>
      <c r="K129" s="246" t="s">
        <v>277</v>
      </c>
      <c r="L129" s="247"/>
      <c r="M129" s="247"/>
      <c r="N129" s="247"/>
      <c r="O129" s="247"/>
      <c r="P129" s="247">
        <f>Q129-O129</f>
        <v>0</v>
      </c>
      <c r="Q129" s="247"/>
      <c r="R129" s="247"/>
      <c r="S129" s="247">
        <v>1944050</v>
      </c>
      <c r="T129" s="247"/>
      <c r="U129" s="314">
        <v>200000</v>
      </c>
      <c r="V129" s="247"/>
      <c r="W129" s="247"/>
      <c r="X129" s="247"/>
      <c r="Y129" s="247"/>
      <c r="Z129" s="247"/>
      <c r="AA129" s="247"/>
      <c r="AB129" s="247"/>
      <c r="AC129" s="247"/>
      <c r="AD129" s="247"/>
      <c r="AE129" s="210"/>
      <c r="AF129" s="210">
        <v>0</v>
      </c>
      <c r="AG129" s="210">
        <v>0</v>
      </c>
      <c r="AH129" s="247"/>
      <c r="AI129" s="210">
        <f t="shared" si="36"/>
        <v>0</v>
      </c>
      <c r="AJ129" s="234">
        <f t="shared" si="37"/>
        <v>0</v>
      </c>
      <c r="AK129" s="234">
        <f t="shared" si="38"/>
        <v>0</v>
      </c>
      <c r="AM129" s="305">
        <f t="shared" si="39"/>
        <v>0</v>
      </c>
    </row>
    <row r="130" spans="4:39" s="69" customFormat="1" ht="33" customHeight="1">
      <c r="D130" s="88" t="s">
        <v>401</v>
      </c>
      <c r="E130" s="66"/>
      <c r="F130" s="67"/>
      <c r="G130" s="67"/>
      <c r="H130" s="67"/>
      <c r="I130" s="92"/>
      <c r="J130" s="257" t="s">
        <v>403</v>
      </c>
      <c r="K130" s="243" t="s">
        <v>404</v>
      </c>
      <c r="L130" s="244">
        <f aca="true" t="shared" si="69" ref="L130:Q130">SUM(L131)</f>
        <v>0</v>
      </c>
      <c r="M130" s="244">
        <f t="shared" si="69"/>
        <v>0</v>
      </c>
      <c r="N130" s="244">
        <f t="shared" si="69"/>
        <v>0</v>
      </c>
      <c r="O130" s="244">
        <f t="shared" si="69"/>
        <v>0</v>
      </c>
      <c r="P130" s="244">
        <f t="shared" si="69"/>
        <v>0</v>
      </c>
      <c r="Q130" s="244">
        <f t="shared" si="69"/>
        <v>0</v>
      </c>
      <c r="R130" s="244"/>
      <c r="S130" s="244">
        <f>SUM(S131)</f>
        <v>0</v>
      </c>
      <c r="T130" s="244">
        <f>SUM(T131)</f>
        <v>0</v>
      </c>
      <c r="U130" s="210">
        <f t="shared" si="35"/>
        <v>0</v>
      </c>
      <c r="V130" s="244">
        <f aca="true" t="shared" si="70" ref="V130:AD130">SUM(V131)</f>
        <v>0</v>
      </c>
      <c r="W130" s="244">
        <f t="shared" si="70"/>
        <v>0</v>
      </c>
      <c r="X130" s="244">
        <f t="shared" si="70"/>
        <v>0</v>
      </c>
      <c r="Y130" s="244">
        <f t="shared" si="70"/>
        <v>0</v>
      </c>
      <c r="Z130" s="244">
        <f t="shared" si="70"/>
        <v>0</v>
      </c>
      <c r="AA130" s="244">
        <f t="shared" si="70"/>
        <v>0</v>
      </c>
      <c r="AB130" s="244">
        <f t="shared" si="70"/>
        <v>0</v>
      </c>
      <c r="AC130" s="244">
        <f t="shared" si="70"/>
        <v>0</v>
      </c>
      <c r="AD130" s="244">
        <f t="shared" si="70"/>
        <v>0</v>
      </c>
      <c r="AE130" s="210"/>
      <c r="AF130" s="210">
        <v>0</v>
      </c>
      <c r="AG130" s="210">
        <f>SUM(S130:AF130)</f>
        <v>0</v>
      </c>
      <c r="AH130" s="244">
        <f>SUM(AH131)</f>
        <v>0</v>
      </c>
      <c r="AI130" s="210">
        <f t="shared" si="36"/>
        <v>0</v>
      </c>
      <c r="AJ130" s="234">
        <f t="shared" si="37"/>
        <v>0</v>
      </c>
      <c r="AK130" s="234">
        <f t="shared" si="38"/>
        <v>0</v>
      </c>
      <c r="AM130" s="305">
        <f t="shared" si="39"/>
        <v>0</v>
      </c>
    </row>
    <row r="131" spans="4:39" s="73" customFormat="1" ht="33" customHeight="1">
      <c r="D131" s="89" t="s">
        <v>402</v>
      </c>
      <c r="E131" s="70"/>
      <c r="F131" s="71"/>
      <c r="G131" s="71"/>
      <c r="H131" s="71"/>
      <c r="I131" s="93"/>
      <c r="J131" s="252" t="s">
        <v>405</v>
      </c>
      <c r="K131" s="246" t="s">
        <v>404</v>
      </c>
      <c r="L131" s="247"/>
      <c r="M131" s="247"/>
      <c r="N131" s="247"/>
      <c r="O131" s="247"/>
      <c r="P131" s="247">
        <f>Q131-O131</f>
        <v>0</v>
      </c>
      <c r="Q131" s="247"/>
      <c r="R131" s="247"/>
      <c r="S131" s="247">
        <v>0</v>
      </c>
      <c r="T131" s="247"/>
      <c r="U131" s="210">
        <f t="shared" si="35"/>
        <v>0</v>
      </c>
      <c r="V131" s="247"/>
      <c r="W131" s="247"/>
      <c r="X131" s="247"/>
      <c r="Y131" s="247"/>
      <c r="Z131" s="247"/>
      <c r="AA131" s="247"/>
      <c r="AB131" s="247"/>
      <c r="AC131" s="247"/>
      <c r="AD131" s="247"/>
      <c r="AE131" s="210"/>
      <c r="AF131" s="210">
        <f aca="true" t="shared" si="71" ref="AF131:AF143">SUM(V131:AD131)</f>
        <v>0</v>
      </c>
      <c r="AG131" s="210">
        <v>0</v>
      </c>
      <c r="AH131" s="247"/>
      <c r="AI131" s="210">
        <f t="shared" si="36"/>
        <v>0</v>
      </c>
      <c r="AJ131" s="234">
        <f t="shared" si="37"/>
        <v>0</v>
      </c>
      <c r="AK131" s="234">
        <f t="shared" si="38"/>
        <v>0</v>
      </c>
      <c r="AM131" s="305">
        <f t="shared" si="39"/>
        <v>0</v>
      </c>
    </row>
    <row r="132" spans="5:39" s="40" customFormat="1" ht="14.25" hidden="1">
      <c r="E132" s="62" t="s">
        <v>137</v>
      </c>
      <c r="F132" s="64"/>
      <c r="G132" s="64"/>
      <c r="H132" s="64" t="s">
        <v>152</v>
      </c>
      <c r="I132" s="65"/>
      <c r="J132" s="237" t="s">
        <v>279</v>
      </c>
      <c r="K132" s="238" t="s">
        <v>280</v>
      </c>
      <c r="L132" s="234">
        <f aca="true" t="shared" si="72" ref="L132:AD133">SUM(L133)</f>
        <v>0</v>
      </c>
      <c r="M132" s="234">
        <f t="shared" si="72"/>
        <v>0</v>
      </c>
      <c r="N132" s="234">
        <f t="shared" si="72"/>
        <v>0</v>
      </c>
      <c r="O132" s="234">
        <f t="shared" si="72"/>
        <v>0</v>
      </c>
      <c r="P132" s="234">
        <f t="shared" si="72"/>
        <v>0</v>
      </c>
      <c r="Q132" s="234">
        <f t="shared" si="72"/>
        <v>0</v>
      </c>
      <c r="R132" s="234"/>
      <c r="S132" s="234">
        <f t="shared" si="72"/>
        <v>0</v>
      </c>
      <c r="T132" s="234">
        <f t="shared" si="72"/>
        <v>0</v>
      </c>
      <c r="U132" s="210">
        <f t="shared" si="35"/>
        <v>0</v>
      </c>
      <c r="V132" s="234">
        <f t="shared" si="72"/>
        <v>0</v>
      </c>
      <c r="W132" s="234">
        <f t="shared" si="72"/>
        <v>0</v>
      </c>
      <c r="X132" s="234">
        <f t="shared" si="72"/>
        <v>0</v>
      </c>
      <c r="Y132" s="234">
        <f t="shared" si="72"/>
        <v>0</v>
      </c>
      <c r="Z132" s="234">
        <f t="shared" si="72"/>
        <v>0</v>
      </c>
      <c r="AA132" s="234">
        <f t="shared" si="72"/>
        <v>0</v>
      </c>
      <c r="AB132" s="234">
        <f t="shared" si="72"/>
        <v>0</v>
      </c>
      <c r="AC132" s="234">
        <f t="shared" si="72"/>
        <v>0</v>
      </c>
      <c r="AD132" s="234">
        <f t="shared" si="72"/>
        <v>0</v>
      </c>
      <c r="AE132" s="210"/>
      <c r="AF132" s="210">
        <f t="shared" si="71"/>
        <v>0</v>
      </c>
      <c r="AG132" s="210">
        <f aca="true" t="shared" si="73" ref="AG132:AG143">SUM(U132+AF132)</f>
        <v>0</v>
      </c>
      <c r="AH132" s="234">
        <f>SUM(AH133)</f>
        <v>0</v>
      </c>
      <c r="AI132" s="210">
        <f t="shared" si="36"/>
        <v>0</v>
      </c>
      <c r="AJ132" s="234">
        <f t="shared" si="37"/>
        <v>0</v>
      </c>
      <c r="AK132" s="234">
        <f t="shared" si="38"/>
        <v>0</v>
      </c>
      <c r="AM132" s="305">
        <f t="shared" si="39"/>
        <v>0</v>
      </c>
    </row>
    <row r="133" spans="5:39" s="40" customFormat="1" ht="14.25" hidden="1">
      <c r="E133" s="62" t="s">
        <v>137</v>
      </c>
      <c r="F133" s="64"/>
      <c r="G133" s="64"/>
      <c r="H133" s="64" t="s">
        <v>152</v>
      </c>
      <c r="I133" s="65"/>
      <c r="J133" s="239" t="s">
        <v>281</v>
      </c>
      <c r="K133" s="240" t="s">
        <v>282</v>
      </c>
      <c r="L133" s="241">
        <f t="shared" si="72"/>
        <v>0</v>
      </c>
      <c r="M133" s="241">
        <f t="shared" si="72"/>
        <v>0</v>
      </c>
      <c r="N133" s="241">
        <f t="shared" si="72"/>
        <v>0</v>
      </c>
      <c r="O133" s="241">
        <f t="shared" si="72"/>
        <v>0</v>
      </c>
      <c r="P133" s="241">
        <f t="shared" si="72"/>
        <v>0</v>
      </c>
      <c r="Q133" s="241">
        <f t="shared" si="72"/>
        <v>0</v>
      </c>
      <c r="R133" s="241"/>
      <c r="S133" s="241">
        <f t="shared" si="72"/>
        <v>0</v>
      </c>
      <c r="T133" s="241">
        <f t="shared" si="72"/>
        <v>0</v>
      </c>
      <c r="U133" s="210">
        <f t="shared" si="35"/>
        <v>0</v>
      </c>
      <c r="V133" s="241">
        <f t="shared" si="72"/>
        <v>0</v>
      </c>
      <c r="W133" s="241">
        <f t="shared" si="72"/>
        <v>0</v>
      </c>
      <c r="X133" s="241">
        <f t="shared" si="72"/>
        <v>0</v>
      </c>
      <c r="Y133" s="241">
        <f t="shared" si="72"/>
        <v>0</v>
      </c>
      <c r="Z133" s="241">
        <f t="shared" si="72"/>
        <v>0</v>
      </c>
      <c r="AA133" s="241">
        <f t="shared" si="72"/>
        <v>0</v>
      </c>
      <c r="AB133" s="241">
        <f t="shared" si="72"/>
        <v>0</v>
      </c>
      <c r="AC133" s="241">
        <f t="shared" si="72"/>
        <v>0</v>
      </c>
      <c r="AD133" s="241">
        <f t="shared" si="72"/>
        <v>0</v>
      </c>
      <c r="AE133" s="210"/>
      <c r="AF133" s="210">
        <f t="shared" si="71"/>
        <v>0</v>
      </c>
      <c r="AG133" s="210">
        <f t="shared" si="73"/>
        <v>0</v>
      </c>
      <c r="AH133" s="241">
        <f>SUM(AH134)</f>
        <v>0</v>
      </c>
      <c r="AI133" s="210">
        <f t="shared" si="36"/>
        <v>0</v>
      </c>
      <c r="AJ133" s="234">
        <f t="shared" si="37"/>
        <v>0</v>
      </c>
      <c r="AK133" s="234">
        <f t="shared" si="38"/>
        <v>0</v>
      </c>
      <c r="AM133" s="305">
        <f t="shared" si="39"/>
        <v>0</v>
      </c>
    </row>
    <row r="134" spans="5:39" s="69" customFormat="1" ht="14.25" hidden="1">
      <c r="E134" s="66" t="s">
        <v>137</v>
      </c>
      <c r="F134" s="67"/>
      <c r="G134" s="67"/>
      <c r="H134" s="67" t="s">
        <v>152</v>
      </c>
      <c r="I134" s="68"/>
      <c r="J134" s="242" t="s">
        <v>283</v>
      </c>
      <c r="K134" s="243" t="s">
        <v>282</v>
      </c>
      <c r="L134" s="244">
        <f aca="true" t="shared" si="74" ref="L134:AK134">SUM(L135:L137)</f>
        <v>0</v>
      </c>
      <c r="M134" s="244">
        <f t="shared" si="74"/>
        <v>0</v>
      </c>
      <c r="N134" s="244">
        <f t="shared" si="74"/>
        <v>0</v>
      </c>
      <c r="O134" s="244">
        <f t="shared" si="74"/>
        <v>0</v>
      </c>
      <c r="P134" s="244">
        <f t="shared" si="74"/>
        <v>0</v>
      </c>
      <c r="Q134" s="244">
        <f t="shared" si="74"/>
        <v>0</v>
      </c>
      <c r="R134" s="244"/>
      <c r="S134" s="244">
        <f t="shared" si="74"/>
        <v>0</v>
      </c>
      <c r="T134" s="244">
        <f t="shared" si="74"/>
        <v>0</v>
      </c>
      <c r="U134" s="210">
        <f t="shared" si="35"/>
        <v>0</v>
      </c>
      <c r="V134" s="244">
        <f t="shared" si="74"/>
        <v>0</v>
      </c>
      <c r="W134" s="244">
        <f t="shared" si="74"/>
        <v>0</v>
      </c>
      <c r="X134" s="244">
        <f t="shared" si="74"/>
        <v>0</v>
      </c>
      <c r="Y134" s="244">
        <f t="shared" si="74"/>
        <v>0</v>
      </c>
      <c r="Z134" s="244">
        <f t="shared" si="74"/>
        <v>0</v>
      </c>
      <c r="AA134" s="244">
        <f t="shared" si="74"/>
        <v>0</v>
      </c>
      <c r="AB134" s="244">
        <f t="shared" si="74"/>
        <v>0</v>
      </c>
      <c r="AC134" s="244">
        <f t="shared" si="74"/>
        <v>0</v>
      </c>
      <c r="AD134" s="244">
        <f t="shared" si="74"/>
        <v>0</v>
      </c>
      <c r="AE134" s="210"/>
      <c r="AF134" s="210">
        <f t="shared" si="71"/>
        <v>0</v>
      </c>
      <c r="AG134" s="210">
        <f t="shared" si="73"/>
        <v>0</v>
      </c>
      <c r="AH134" s="244">
        <f>SUM(AH135:AH137)</f>
        <v>0</v>
      </c>
      <c r="AI134" s="210">
        <f t="shared" si="36"/>
        <v>0</v>
      </c>
      <c r="AJ134" s="234">
        <f t="shared" si="37"/>
        <v>0</v>
      </c>
      <c r="AK134" s="234">
        <f t="shared" si="38"/>
        <v>0</v>
      </c>
      <c r="AM134" s="305">
        <f t="shared" si="39"/>
        <v>0</v>
      </c>
    </row>
    <row r="135" spans="5:39" s="74" customFormat="1" ht="27" hidden="1">
      <c r="E135" s="70" t="s">
        <v>137</v>
      </c>
      <c r="F135" s="71"/>
      <c r="G135" s="71"/>
      <c r="H135" s="71" t="s">
        <v>152</v>
      </c>
      <c r="I135" s="72"/>
      <c r="J135" s="250" t="s">
        <v>284</v>
      </c>
      <c r="K135" s="246" t="s">
        <v>282</v>
      </c>
      <c r="L135" s="247"/>
      <c r="M135" s="247"/>
      <c r="N135" s="247"/>
      <c r="O135" s="247"/>
      <c r="P135" s="247">
        <f>Q135-O135</f>
        <v>0</v>
      </c>
      <c r="Q135" s="247"/>
      <c r="R135" s="247"/>
      <c r="S135" s="247">
        <v>0</v>
      </c>
      <c r="T135" s="247"/>
      <c r="U135" s="210">
        <f t="shared" si="35"/>
        <v>0</v>
      </c>
      <c r="V135" s="247"/>
      <c r="W135" s="247"/>
      <c r="X135" s="247"/>
      <c r="Y135" s="247"/>
      <c r="Z135" s="247"/>
      <c r="AA135" s="247"/>
      <c r="AB135" s="247"/>
      <c r="AC135" s="247"/>
      <c r="AD135" s="247"/>
      <c r="AE135" s="210"/>
      <c r="AF135" s="210">
        <f t="shared" si="71"/>
        <v>0</v>
      </c>
      <c r="AG135" s="210">
        <f t="shared" si="73"/>
        <v>0</v>
      </c>
      <c r="AH135" s="247"/>
      <c r="AI135" s="210">
        <f t="shared" si="36"/>
        <v>0</v>
      </c>
      <c r="AJ135" s="234">
        <f t="shared" si="37"/>
        <v>0</v>
      </c>
      <c r="AK135" s="234">
        <f t="shared" si="38"/>
        <v>0</v>
      </c>
      <c r="AM135" s="305">
        <f t="shared" si="39"/>
        <v>0</v>
      </c>
    </row>
    <row r="136" spans="5:39" s="74" customFormat="1" ht="27" hidden="1">
      <c r="E136" s="70" t="s">
        <v>137</v>
      </c>
      <c r="F136" s="71"/>
      <c r="G136" s="71"/>
      <c r="H136" s="71" t="s">
        <v>152</v>
      </c>
      <c r="I136" s="72"/>
      <c r="J136" s="250" t="s">
        <v>284</v>
      </c>
      <c r="K136" s="246" t="s">
        <v>282</v>
      </c>
      <c r="L136" s="247"/>
      <c r="M136" s="247"/>
      <c r="N136" s="247"/>
      <c r="O136" s="247"/>
      <c r="P136" s="247">
        <f>Q136-O136</f>
        <v>0</v>
      </c>
      <c r="Q136" s="247"/>
      <c r="R136" s="247"/>
      <c r="S136" s="247">
        <v>0</v>
      </c>
      <c r="T136" s="247"/>
      <c r="U136" s="210">
        <f t="shared" si="35"/>
        <v>0</v>
      </c>
      <c r="V136" s="247"/>
      <c r="W136" s="247"/>
      <c r="X136" s="247"/>
      <c r="Y136" s="247"/>
      <c r="Z136" s="247"/>
      <c r="AA136" s="247"/>
      <c r="AB136" s="247"/>
      <c r="AC136" s="247"/>
      <c r="AD136" s="247"/>
      <c r="AE136" s="210"/>
      <c r="AF136" s="210">
        <f t="shared" si="71"/>
        <v>0</v>
      </c>
      <c r="AG136" s="210">
        <f t="shared" si="73"/>
        <v>0</v>
      </c>
      <c r="AH136" s="247"/>
      <c r="AI136" s="210">
        <f t="shared" si="36"/>
        <v>0</v>
      </c>
      <c r="AJ136" s="234">
        <f t="shared" si="37"/>
        <v>0</v>
      </c>
      <c r="AK136" s="234">
        <f t="shared" si="38"/>
        <v>0</v>
      </c>
      <c r="AM136" s="305">
        <f t="shared" si="39"/>
        <v>0</v>
      </c>
    </row>
    <row r="137" spans="5:39" s="74" customFormat="1" ht="27" hidden="1">
      <c r="E137" s="70" t="s">
        <v>137</v>
      </c>
      <c r="F137" s="71"/>
      <c r="G137" s="71"/>
      <c r="H137" s="71" t="s">
        <v>152</v>
      </c>
      <c r="I137" s="72"/>
      <c r="J137" s="250" t="s">
        <v>284</v>
      </c>
      <c r="K137" s="246" t="s">
        <v>282</v>
      </c>
      <c r="L137" s="247"/>
      <c r="M137" s="247"/>
      <c r="N137" s="247"/>
      <c r="O137" s="247"/>
      <c r="P137" s="247">
        <f>Q137-O137</f>
        <v>0</v>
      </c>
      <c r="Q137" s="247"/>
      <c r="R137" s="247"/>
      <c r="S137" s="247">
        <v>0</v>
      </c>
      <c r="T137" s="247"/>
      <c r="U137" s="210">
        <f t="shared" si="35"/>
        <v>0</v>
      </c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10"/>
      <c r="AF137" s="210">
        <f t="shared" si="71"/>
        <v>0</v>
      </c>
      <c r="AG137" s="210">
        <f t="shared" si="73"/>
        <v>0</v>
      </c>
      <c r="AH137" s="247"/>
      <c r="AI137" s="210">
        <f t="shared" si="36"/>
        <v>0</v>
      </c>
      <c r="AJ137" s="234">
        <f t="shared" si="37"/>
        <v>0</v>
      </c>
      <c r="AK137" s="234">
        <f t="shared" si="38"/>
        <v>0</v>
      </c>
      <c r="AM137" s="305">
        <f t="shared" si="39"/>
        <v>0</v>
      </c>
    </row>
    <row r="138" spans="5:39" s="40" customFormat="1" ht="14.25" hidden="1">
      <c r="E138" s="62" t="s">
        <v>243</v>
      </c>
      <c r="F138" s="64"/>
      <c r="G138" s="64"/>
      <c r="H138" s="64"/>
      <c r="I138" s="65"/>
      <c r="J138" s="237" t="s">
        <v>103</v>
      </c>
      <c r="K138" s="238" t="s">
        <v>285</v>
      </c>
      <c r="L138" s="234">
        <f aca="true" t="shared" si="75" ref="L138:AK138">SUM(L139+L147)</f>
        <v>0</v>
      </c>
      <c r="M138" s="234">
        <f t="shared" si="75"/>
        <v>0</v>
      </c>
      <c r="N138" s="234">
        <f t="shared" si="75"/>
        <v>0</v>
      </c>
      <c r="O138" s="234">
        <f t="shared" si="75"/>
        <v>0</v>
      </c>
      <c r="P138" s="234">
        <f t="shared" si="75"/>
        <v>0</v>
      </c>
      <c r="Q138" s="234">
        <f t="shared" si="75"/>
        <v>0</v>
      </c>
      <c r="R138" s="234"/>
      <c r="S138" s="234">
        <f t="shared" si="75"/>
        <v>0</v>
      </c>
      <c r="T138" s="234">
        <f t="shared" si="75"/>
        <v>0</v>
      </c>
      <c r="U138" s="210">
        <f t="shared" si="35"/>
        <v>0</v>
      </c>
      <c r="V138" s="234">
        <f t="shared" si="75"/>
        <v>0</v>
      </c>
      <c r="W138" s="234">
        <f t="shared" si="75"/>
        <v>0</v>
      </c>
      <c r="X138" s="234">
        <f t="shared" si="75"/>
        <v>0</v>
      </c>
      <c r="Y138" s="234">
        <f t="shared" si="75"/>
        <v>0</v>
      </c>
      <c r="Z138" s="234">
        <f t="shared" si="75"/>
        <v>0</v>
      </c>
      <c r="AA138" s="234">
        <f t="shared" si="75"/>
        <v>0</v>
      </c>
      <c r="AB138" s="234">
        <f t="shared" si="75"/>
        <v>0</v>
      </c>
      <c r="AC138" s="234">
        <f t="shared" si="75"/>
        <v>0</v>
      </c>
      <c r="AD138" s="234">
        <f t="shared" si="75"/>
        <v>0</v>
      </c>
      <c r="AE138" s="210"/>
      <c r="AF138" s="210">
        <f t="shared" si="71"/>
        <v>0</v>
      </c>
      <c r="AG138" s="210">
        <f t="shared" si="73"/>
        <v>0</v>
      </c>
      <c r="AH138" s="234">
        <f>SUM(AH139+AH147)</f>
        <v>0</v>
      </c>
      <c r="AI138" s="210">
        <f t="shared" si="36"/>
        <v>0</v>
      </c>
      <c r="AJ138" s="234">
        <f t="shared" si="37"/>
        <v>0</v>
      </c>
      <c r="AK138" s="234">
        <f t="shared" si="38"/>
        <v>0</v>
      </c>
      <c r="AM138" s="305">
        <f t="shared" si="39"/>
        <v>0</v>
      </c>
    </row>
    <row r="139" spans="5:39" s="40" customFormat="1" ht="14.25" hidden="1">
      <c r="E139" s="62" t="s">
        <v>243</v>
      </c>
      <c r="F139" s="64"/>
      <c r="G139" s="64"/>
      <c r="H139" s="64"/>
      <c r="I139" s="65"/>
      <c r="J139" s="258" t="s">
        <v>243</v>
      </c>
      <c r="K139" s="238" t="s">
        <v>286</v>
      </c>
      <c r="L139" s="234">
        <f aca="true" t="shared" si="76" ref="L139:AD139">SUM(L140+L144)</f>
        <v>0</v>
      </c>
      <c r="M139" s="234">
        <f t="shared" si="76"/>
        <v>0</v>
      </c>
      <c r="N139" s="234">
        <f t="shared" si="76"/>
        <v>0</v>
      </c>
      <c r="O139" s="234">
        <f t="shared" si="76"/>
        <v>0</v>
      </c>
      <c r="P139" s="234">
        <f t="shared" si="76"/>
        <v>0</v>
      </c>
      <c r="Q139" s="234">
        <f t="shared" si="76"/>
        <v>0</v>
      </c>
      <c r="R139" s="234"/>
      <c r="S139" s="234">
        <f t="shared" si="76"/>
        <v>0</v>
      </c>
      <c r="T139" s="234">
        <f t="shared" si="76"/>
        <v>0</v>
      </c>
      <c r="U139" s="210">
        <f t="shared" si="35"/>
        <v>0</v>
      </c>
      <c r="V139" s="234">
        <f t="shared" si="76"/>
        <v>0</v>
      </c>
      <c r="W139" s="234">
        <f t="shared" si="76"/>
        <v>0</v>
      </c>
      <c r="X139" s="234">
        <f t="shared" si="76"/>
        <v>0</v>
      </c>
      <c r="Y139" s="234">
        <f t="shared" si="76"/>
        <v>0</v>
      </c>
      <c r="Z139" s="234">
        <f t="shared" si="76"/>
        <v>0</v>
      </c>
      <c r="AA139" s="234">
        <f t="shared" si="76"/>
        <v>0</v>
      </c>
      <c r="AB139" s="234">
        <f t="shared" si="76"/>
        <v>0</v>
      </c>
      <c r="AC139" s="234">
        <f t="shared" si="76"/>
        <v>0</v>
      </c>
      <c r="AD139" s="234">
        <f t="shared" si="76"/>
        <v>0</v>
      </c>
      <c r="AE139" s="210"/>
      <c r="AF139" s="210">
        <f t="shared" si="71"/>
        <v>0</v>
      </c>
      <c r="AG139" s="210">
        <f t="shared" si="73"/>
        <v>0</v>
      </c>
      <c r="AH139" s="234">
        <f>SUM(AH140+AH144)</f>
        <v>0</v>
      </c>
      <c r="AI139" s="210">
        <f t="shared" si="36"/>
        <v>0</v>
      </c>
      <c r="AJ139" s="234">
        <f t="shared" si="37"/>
        <v>0</v>
      </c>
      <c r="AK139" s="234">
        <f t="shared" si="38"/>
        <v>0</v>
      </c>
      <c r="AM139" s="305">
        <f t="shared" si="39"/>
        <v>0</v>
      </c>
    </row>
    <row r="140" spans="5:39" s="40" customFormat="1" ht="14.25" hidden="1">
      <c r="E140" s="62" t="s">
        <v>243</v>
      </c>
      <c r="F140" s="64"/>
      <c r="G140" s="64"/>
      <c r="H140" s="64"/>
      <c r="I140" s="65"/>
      <c r="J140" s="239" t="s">
        <v>287</v>
      </c>
      <c r="K140" s="240" t="s">
        <v>288</v>
      </c>
      <c r="L140" s="241">
        <f>SUM(L141)</f>
        <v>0</v>
      </c>
      <c r="M140" s="241">
        <f>SUM(M141)</f>
        <v>0</v>
      </c>
      <c r="N140" s="241">
        <f>SUM(N141)</f>
        <v>0</v>
      </c>
      <c r="O140" s="241">
        <f>SUM(O141)</f>
        <v>0</v>
      </c>
      <c r="P140" s="241">
        <f aca="true" t="shared" si="77" ref="P140:AD140">SUM(P141)</f>
        <v>0</v>
      </c>
      <c r="Q140" s="241">
        <f>SUM(Q141)</f>
        <v>0</v>
      </c>
      <c r="R140" s="241"/>
      <c r="S140" s="241">
        <f t="shared" si="77"/>
        <v>0</v>
      </c>
      <c r="T140" s="241">
        <f t="shared" si="77"/>
        <v>0</v>
      </c>
      <c r="U140" s="210">
        <f t="shared" si="35"/>
        <v>0</v>
      </c>
      <c r="V140" s="241">
        <f t="shared" si="77"/>
        <v>0</v>
      </c>
      <c r="W140" s="241">
        <f t="shared" si="77"/>
        <v>0</v>
      </c>
      <c r="X140" s="241">
        <f t="shared" si="77"/>
        <v>0</v>
      </c>
      <c r="Y140" s="241">
        <f t="shared" si="77"/>
        <v>0</v>
      </c>
      <c r="Z140" s="241">
        <f t="shared" si="77"/>
        <v>0</v>
      </c>
      <c r="AA140" s="241">
        <f t="shared" si="77"/>
        <v>0</v>
      </c>
      <c r="AB140" s="241">
        <f t="shared" si="77"/>
        <v>0</v>
      </c>
      <c r="AC140" s="241">
        <f t="shared" si="77"/>
        <v>0</v>
      </c>
      <c r="AD140" s="241">
        <f t="shared" si="77"/>
        <v>0</v>
      </c>
      <c r="AE140" s="210"/>
      <c r="AF140" s="210">
        <f t="shared" si="71"/>
        <v>0</v>
      </c>
      <c r="AG140" s="210">
        <f t="shared" si="73"/>
        <v>0</v>
      </c>
      <c r="AH140" s="241">
        <f>SUM(AH141)</f>
        <v>0</v>
      </c>
      <c r="AI140" s="210">
        <f t="shared" si="36"/>
        <v>0</v>
      </c>
      <c r="AJ140" s="234">
        <f t="shared" si="37"/>
        <v>0</v>
      </c>
      <c r="AK140" s="234">
        <f t="shared" si="38"/>
        <v>0</v>
      </c>
      <c r="AM140" s="305">
        <f t="shared" si="39"/>
        <v>0</v>
      </c>
    </row>
    <row r="141" spans="5:39" s="69" customFormat="1" ht="14.25" hidden="1">
      <c r="E141" s="66" t="s">
        <v>243</v>
      </c>
      <c r="F141" s="67"/>
      <c r="G141" s="67"/>
      <c r="H141" s="67"/>
      <c r="I141" s="68"/>
      <c r="J141" s="242" t="s">
        <v>289</v>
      </c>
      <c r="K141" s="243" t="s">
        <v>290</v>
      </c>
      <c r="L141" s="244">
        <f>SUM(L142:L143)</f>
        <v>0</v>
      </c>
      <c r="M141" s="244">
        <f aca="true" t="shared" si="78" ref="M141:AD141">SUM(M142:M143)</f>
        <v>0</v>
      </c>
      <c r="N141" s="244">
        <f t="shared" si="78"/>
        <v>0</v>
      </c>
      <c r="O141" s="244">
        <f t="shared" si="78"/>
        <v>0</v>
      </c>
      <c r="P141" s="244">
        <f t="shared" si="78"/>
        <v>0</v>
      </c>
      <c r="Q141" s="244">
        <f t="shared" si="78"/>
        <v>0</v>
      </c>
      <c r="R141" s="244"/>
      <c r="S141" s="244">
        <f t="shared" si="78"/>
        <v>0</v>
      </c>
      <c r="T141" s="244">
        <f t="shared" si="78"/>
        <v>0</v>
      </c>
      <c r="U141" s="210">
        <f t="shared" si="35"/>
        <v>0</v>
      </c>
      <c r="V141" s="244">
        <f t="shared" si="78"/>
        <v>0</v>
      </c>
      <c r="W141" s="244">
        <f t="shared" si="78"/>
        <v>0</v>
      </c>
      <c r="X141" s="244">
        <f t="shared" si="78"/>
        <v>0</v>
      </c>
      <c r="Y141" s="244">
        <f t="shared" si="78"/>
        <v>0</v>
      </c>
      <c r="Z141" s="244">
        <f t="shared" si="78"/>
        <v>0</v>
      </c>
      <c r="AA141" s="244">
        <f t="shared" si="78"/>
        <v>0</v>
      </c>
      <c r="AB141" s="244">
        <f t="shared" si="78"/>
        <v>0</v>
      </c>
      <c r="AC141" s="244">
        <f t="shared" si="78"/>
        <v>0</v>
      </c>
      <c r="AD141" s="244">
        <f t="shared" si="78"/>
        <v>0</v>
      </c>
      <c r="AE141" s="210"/>
      <c r="AF141" s="210">
        <f t="shared" si="71"/>
        <v>0</v>
      </c>
      <c r="AG141" s="210">
        <f t="shared" si="73"/>
        <v>0</v>
      </c>
      <c r="AH141" s="244">
        <f>SUM(AH142:AH143)</f>
        <v>0</v>
      </c>
      <c r="AI141" s="210">
        <f t="shared" si="36"/>
        <v>0</v>
      </c>
      <c r="AJ141" s="234">
        <f t="shared" si="37"/>
        <v>0</v>
      </c>
      <c r="AK141" s="234">
        <f t="shared" si="38"/>
        <v>0</v>
      </c>
      <c r="AM141" s="305">
        <f t="shared" si="39"/>
        <v>0</v>
      </c>
    </row>
    <row r="142" spans="5:39" s="74" customFormat="1" ht="27" hidden="1">
      <c r="E142" s="70" t="s">
        <v>243</v>
      </c>
      <c r="F142" s="71"/>
      <c r="G142" s="71"/>
      <c r="H142" s="71"/>
      <c r="I142" s="72"/>
      <c r="J142" s="248" t="s">
        <v>291</v>
      </c>
      <c r="K142" s="246" t="s">
        <v>290</v>
      </c>
      <c r="L142" s="247"/>
      <c r="M142" s="247"/>
      <c r="N142" s="247"/>
      <c r="O142" s="247"/>
      <c r="P142" s="247">
        <f>Q142-O142</f>
        <v>0</v>
      </c>
      <c r="Q142" s="247"/>
      <c r="R142" s="247"/>
      <c r="S142" s="247"/>
      <c r="T142" s="247"/>
      <c r="U142" s="210">
        <f t="shared" si="35"/>
        <v>0</v>
      </c>
      <c r="V142" s="247"/>
      <c r="W142" s="247"/>
      <c r="X142" s="247"/>
      <c r="Y142" s="247"/>
      <c r="Z142" s="247"/>
      <c r="AA142" s="247"/>
      <c r="AB142" s="247"/>
      <c r="AC142" s="247"/>
      <c r="AD142" s="247"/>
      <c r="AE142" s="210"/>
      <c r="AF142" s="210">
        <f t="shared" si="71"/>
        <v>0</v>
      </c>
      <c r="AG142" s="210">
        <f t="shared" si="73"/>
        <v>0</v>
      </c>
      <c r="AH142" s="247"/>
      <c r="AI142" s="210">
        <f t="shared" si="36"/>
        <v>0</v>
      </c>
      <c r="AJ142" s="234">
        <f t="shared" si="37"/>
        <v>0</v>
      </c>
      <c r="AK142" s="234">
        <f t="shared" si="38"/>
        <v>0</v>
      </c>
      <c r="AM142" s="305">
        <f t="shared" si="39"/>
        <v>0</v>
      </c>
    </row>
    <row r="143" spans="5:39" s="74" customFormat="1" ht="27" hidden="1">
      <c r="E143" s="70" t="s">
        <v>243</v>
      </c>
      <c r="F143" s="71"/>
      <c r="G143" s="71"/>
      <c r="H143" s="71"/>
      <c r="I143" s="72"/>
      <c r="J143" s="248" t="s">
        <v>291</v>
      </c>
      <c r="K143" s="246" t="s">
        <v>290</v>
      </c>
      <c r="L143" s="247"/>
      <c r="M143" s="247"/>
      <c r="N143" s="247"/>
      <c r="O143" s="247"/>
      <c r="P143" s="247">
        <f>Q143-O143</f>
        <v>0</v>
      </c>
      <c r="Q143" s="247"/>
      <c r="R143" s="247"/>
      <c r="S143" s="247"/>
      <c r="T143" s="247"/>
      <c r="U143" s="210">
        <f t="shared" si="35"/>
        <v>0</v>
      </c>
      <c r="V143" s="247"/>
      <c r="W143" s="247"/>
      <c r="X143" s="247"/>
      <c r="Y143" s="247"/>
      <c r="Z143" s="247"/>
      <c r="AA143" s="247"/>
      <c r="AB143" s="247"/>
      <c r="AC143" s="247"/>
      <c r="AD143" s="247"/>
      <c r="AE143" s="210"/>
      <c r="AF143" s="210">
        <f t="shared" si="71"/>
        <v>0</v>
      </c>
      <c r="AG143" s="210">
        <f t="shared" si="73"/>
        <v>0</v>
      </c>
      <c r="AH143" s="247"/>
      <c r="AI143" s="210">
        <f t="shared" si="36"/>
        <v>0</v>
      </c>
      <c r="AJ143" s="234">
        <f t="shared" si="37"/>
        <v>0</v>
      </c>
      <c r="AK143" s="234">
        <f t="shared" si="38"/>
        <v>0</v>
      </c>
      <c r="AM143" s="305">
        <f t="shared" si="39"/>
        <v>0</v>
      </c>
    </row>
    <row r="144" spans="5:39" s="40" customFormat="1" ht="14.25" hidden="1">
      <c r="E144" s="62" t="s">
        <v>243</v>
      </c>
      <c r="F144" s="64"/>
      <c r="G144" s="64"/>
      <c r="H144" s="64"/>
      <c r="I144" s="65"/>
      <c r="J144" s="239" t="s">
        <v>292</v>
      </c>
      <c r="K144" s="240" t="s">
        <v>293</v>
      </c>
      <c r="L144" s="241">
        <f>SUM(L145)</f>
        <v>0</v>
      </c>
      <c r="M144" s="241">
        <f>SUM(M145)</f>
        <v>0</v>
      </c>
      <c r="N144" s="241">
        <f>SUM(N145)</f>
        <v>0</v>
      </c>
      <c r="O144" s="241">
        <f>SUM(O145)</f>
        <v>0</v>
      </c>
      <c r="P144" s="241">
        <f aca="true" t="shared" si="79" ref="P144:AD144">SUM(P145)</f>
        <v>0</v>
      </c>
      <c r="Q144" s="241">
        <f>SUM(Q145)</f>
        <v>0</v>
      </c>
      <c r="R144" s="241"/>
      <c r="S144" s="241">
        <f t="shared" si="79"/>
        <v>0</v>
      </c>
      <c r="T144" s="241">
        <f t="shared" si="79"/>
        <v>0</v>
      </c>
      <c r="U144" s="210">
        <f aca="true" t="shared" si="80" ref="U144:U172">SUM(S144:T144)</f>
        <v>0</v>
      </c>
      <c r="V144" s="241">
        <f t="shared" si="79"/>
        <v>0</v>
      </c>
      <c r="W144" s="241">
        <f t="shared" si="79"/>
        <v>0</v>
      </c>
      <c r="X144" s="241">
        <f t="shared" si="79"/>
        <v>0</v>
      </c>
      <c r="Y144" s="241">
        <f t="shared" si="79"/>
        <v>0</v>
      </c>
      <c r="Z144" s="241">
        <f t="shared" si="79"/>
        <v>0</v>
      </c>
      <c r="AA144" s="241">
        <f t="shared" si="79"/>
        <v>0</v>
      </c>
      <c r="AB144" s="241">
        <f t="shared" si="79"/>
        <v>0</v>
      </c>
      <c r="AC144" s="241">
        <f t="shared" si="79"/>
        <v>0</v>
      </c>
      <c r="AD144" s="241">
        <f t="shared" si="79"/>
        <v>0</v>
      </c>
      <c r="AE144" s="210"/>
      <c r="AF144" s="210">
        <f aca="true" t="shared" si="81" ref="AF144:AF155">SUM(V144:AD144)</f>
        <v>0</v>
      </c>
      <c r="AG144" s="210">
        <f aca="true" t="shared" si="82" ref="AG144:AG173">SUM(U144+AF144)</f>
        <v>0</v>
      </c>
      <c r="AH144" s="241">
        <f>SUM(AH145)</f>
        <v>0</v>
      </c>
      <c r="AI144" s="210">
        <f aca="true" t="shared" si="83" ref="AI144:AI173">SUM(AG144:AH144)</f>
        <v>0</v>
      </c>
      <c r="AJ144" s="234">
        <f aca="true" t="shared" si="84" ref="AJ144:AJ173">AG144</f>
        <v>0</v>
      </c>
      <c r="AK144" s="234">
        <f aca="true" t="shared" si="85" ref="AK144:AK173">AJ144</f>
        <v>0</v>
      </c>
      <c r="AM144" s="305">
        <f aca="true" t="shared" si="86" ref="AM144:AM156">AG144</f>
        <v>0</v>
      </c>
    </row>
    <row r="145" spans="5:39" s="69" customFormat="1" ht="14.25" hidden="1">
      <c r="E145" s="66" t="s">
        <v>243</v>
      </c>
      <c r="F145" s="67"/>
      <c r="G145" s="67"/>
      <c r="H145" s="67"/>
      <c r="I145" s="68"/>
      <c r="J145" s="242" t="s">
        <v>294</v>
      </c>
      <c r="K145" s="243" t="s">
        <v>295</v>
      </c>
      <c r="L145" s="244">
        <f>SUM(L146:L146)</f>
        <v>0</v>
      </c>
      <c r="M145" s="244">
        <f>SUM(M146:M146)</f>
        <v>0</v>
      </c>
      <c r="N145" s="244">
        <f>SUM(N146:N146)</f>
        <v>0</v>
      </c>
      <c r="O145" s="244">
        <f>SUM(O146:O146)</f>
        <v>0</v>
      </c>
      <c r="P145" s="244">
        <f aca="true" t="shared" si="87" ref="P145:AK145">SUM(P146:P146)</f>
        <v>0</v>
      </c>
      <c r="Q145" s="244">
        <f>SUM(Q146:Q146)</f>
        <v>0</v>
      </c>
      <c r="R145" s="244"/>
      <c r="S145" s="244">
        <f t="shared" si="87"/>
        <v>0</v>
      </c>
      <c r="T145" s="244">
        <f t="shared" si="87"/>
        <v>0</v>
      </c>
      <c r="U145" s="210">
        <f t="shared" si="80"/>
        <v>0</v>
      </c>
      <c r="V145" s="244">
        <f t="shared" si="87"/>
        <v>0</v>
      </c>
      <c r="W145" s="244">
        <f t="shared" si="87"/>
        <v>0</v>
      </c>
      <c r="X145" s="244">
        <f t="shared" si="87"/>
        <v>0</v>
      </c>
      <c r="Y145" s="244">
        <f t="shared" si="87"/>
        <v>0</v>
      </c>
      <c r="Z145" s="244">
        <f t="shared" si="87"/>
        <v>0</v>
      </c>
      <c r="AA145" s="244">
        <f t="shared" si="87"/>
        <v>0</v>
      </c>
      <c r="AB145" s="244">
        <f t="shared" si="87"/>
        <v>0</v>
      </c>
      <c r="AC145" s="244">
        <f t="shared" si="87"/>
        <v>0</v>
      </c>
      <c r="AD145" s="244">
        <f t="shared" si="87"/>
        <v>0</v>
      </c>
      <c r="AE145" s="210"/>
      <c r="AF145" s="210">
        <f t="shared" si="81"/>
        <v>0</v>
      </c>
      <c r="AG145" s="210">
        <f t="shared" si="82"/>
        <v>0</v>
      </c>
      <c r="AH145" s="244">
        <f t="shared" si="87"/>
        <v>0</v>
      </c>
      <c r="AI145" s="210">
        <f t="shared" si="83"/>
        <v>0</v>
      </c>
      <c r="AJ145" s="234">
        <f t="shared" si="84"/>
        <v>0</v>
      </c>
      <c r="AK145" s="234">
        <f t="shared" si="85"/>
        <v>0</v>
      </c>
      <c r="AM145" s="305">
        <f t="shared" si="86"/>
        <v>0</v>
      </c>
    </row>
    <row r="146" spans="5:39" s="74" customFormat="1" ht="27" hidden="1">
      <c r="E146" s="70" t="s">
        <v>243</v>
      </c>
      <c r="F146" s="71"/>
      <c r="G146" s="71"/>
      <c r="H146" s="71"/>
      <c r="I146" s="72"/>
      <c r="J146" s="248" t="s">
        <v>296</v>
      </c>
      <c r="K146" s="246" t="s">
        <v>297</v>
      </c>
      <c r="L146" s="247"/>
      <c r="M146" s="247"/>
      <c r="N146" s="247"/>
      <c r="O146" s="247"/>
      <c r="P146" s="247">
        <f>Q146-O146</f>
        <v>0</v>
      </c>
      <c r="Q146" s="247"/>
      <c r="R146" s="247"/>
      <c r="S146" s="247"/>
      <c r="T146" s="247"/>
      <c r="U146" s="210">
        <f t="shared" si="80"/>
        <v>0</v>
      </c>
      <c r="V146" s="247"/>
      <c r="W146" s="247"/>
      <c r="X146" s="247"/>
      <c r="Y146" s="247"/>
      <c r="Z146" s="247"/>
      <c r="AA146" s="247"/>
      <c r="AB146" s="247"/>
      <c r="AC146" s="247"/>
      <c r="AD146" s="247"/>
      <c r="AE146" s="210"/>
      <c r="AF146" s="210">
        <f t="shared" si="81"/>
        <v>0</v>
      </c>
      <c r="AG146" s="210">
        <f t="shared" si="82"/>
        <v>0</v>
      </c>
      <c r="AH146" s="247"/>
      <c r="AI146" s="210">
        <f t="shared" si="83"/>
        <v>0</v>
      </c>
      <c r="AJ146" s="234">
        <f t="shared" si="84"/>
        <v>0</v>
      </c>
      <c r="AK146" s="234">
        <f t="shared" si="85"/>
        <v>0</v>
      </c>
      <c r="AM146" s="305">
        <f t="shared" si="86"/>
        <v>0</v>
      </c>
    </row>
    <row r="147" spans="5:39" s="40" customFormat="1" ht="14.25" hidden="1">
      <c r="E147" s="62" t="s">
        <v>243</v>
      </c>
      <c r="F147" s="64"/>
      <c r="G147" s="64"/>
      <c r="H147" s="64"/>
      <c r="I147" s="65"/>
      <c r="J147" s="237" t="s">
        <v>298</v>
      </c>
      <c r="K147" s="238" t="s">
        <v>299</v>
      </c>
      <c r="L147" s="234">
        <f aca="true" t="shared" si="88" ref="L147:AD147">SUM(L148+L152+L154)</f>
        <v>0</v>
      </c>
      <c r="M147" s="234">
        <f t="shared" si="88"/>
        <v>0</v>
      </c>
      <c r="N147" s="234">
        <f t="shared" si="88"/>
        <v>0</v>
      </c>
      <c r="O147" s="234">
        <f t="shared" si="88"/>
        <v>0</v>
      </c>
      <c r="P147" s="234">
        <f t="shared" si="88"/>
        <v>0</v>
      </c>
      <c r="Q147" s="234">
        <f t="shared" si="88"/>
        <v>0</v>
      </c>
      <c r="R147" s="234"/>
      <c r="S147" s="234">
        <f t="shared" si="88"/>
        <v>0</v>
      </c>
      <c r="T147" s="234">
        <f t="shared" si="88"/>
        <v>0</v>
      </c>
      <c r="U147" s="210">
        <f t="shared" si="80"/>
        <v>0</v>
      </c>
      <c r="V147" s="234">
        <f t="shared" si="88"/>
        <v>0</v>
      </c>
      <c r="W147" s="234">
        <f t="shared" si="88"/>
        <v>0</v>
      </c>
      <c r="X147" s="234">
        <f t="shared" si="88"/>
        <v>0</v>
      </c>
      <c r="Y147" s="234">
        <f t="shared" si="88"/>
        <v>0</v>
      </c>
      <c r="Z147" s="234">
        <f t="shared" si="88"/>
        <v>0</v>
      </c>
      <c r="AA147" s="234">
        <f t="shared" si="88"/>
        <v>0</v>
      </c>
      <c r="AB147" s="234">
        <f t="shared" si="88"/>
        <v>0</v>
      </c>
      <c r="AC147" s="234">
        <f t="shared" si="88"/>
        <v>0</v>
      </c>
      <c r="AD147" s="234">
        <f t="shared" si="88"/>
        <v>0</v>
      </c>
      <c r="AE147" s="210"/>
      <c r="AF147" s="210">
        <f t="shared" si="81"/>
        <v>0</v>
      </c>
      <c r="AG147" s="210">
        <f t="shared" si="82"/>
        <v>0</v>
      </c>
      <c r="AH147" s="234">
        <f>SUM(AH148+AH152+AH154)</f>
        <v>0</v>
      </c>
      <c r="AI147" s="210">
        <f t="shared" si="83"/>
        <v>0</v>
      </c>
      <c r="AJ147" s="234">
        <f t="shared" si="84"/>
        <v>0</v>
      </c>
      <c r="AK147" s="234">
        <f t="shared" si="85"/>
        <v>0</v>
      </c>
      <c r="AM147" s="305">
        <f t="shared" si="86"/>
        <v>0</v>
      </c>
    </row>
    <row r="148" spans="5:39" s="40" customFormat="1" ht="14.25" hidden="1">
      <c r="E148" s="62" t="s">
        <v>243</v>
      </c>
      <c r="F148" s="64"/>
      <c r="G148" s="64"/>
      <c r="H148" s="64"/>
      <c r="I148" s="65"/>
      <c r="J148" s="239" t="s">
        <v>300</v>
      </c>
      <c r="K148" s="240" t="s">
        <v>301</v>
      </c>
      <c r="L148" s="241">
        <f>SUM(L149:L151)</f>
        <v>0</v>
      </c>
      <c r="M148" s="241">
        <f aca="true" t="shared" si="89" ref="M148:AD148">SUM(M149:M151)</f>
        <v>0</v>
      </c>
      <c r="N148" s="241">
        <f t="shared" si="89"/>
        <v>0</v>
      </c>
      <c r="O148" s="241">
        <f t="shared" si="89"/>
        <v>0</v>
      </c>
      <c r="P148" s="241">
        <f t="shared" si="89"/>
        <v>0</v>
      </c>
      <c r="Q148" s="241">
        <f t="shared" si="89"/>
        <v>0</v>
      </c>
      <c r="R148" s="241"/>
      <c r="S148" s="241">
        <f t="shared" si="89"/>
        <v>0</v>
      </c>
      <c r="T148" s="241">
        <f t="shared" si="89"/>
        <v>0</v>
      </c>
      <c r="U148" s="210">
        <f t="shared" si="80"/>
        <v>0</v>
      </c>
      <c r="V148" s="241">
        <f t="shared" si="89"/>
        <v>0</v>
      </c>
      <c r="W148" s="241">
        <f t="shared" si="89"/>
        <v>0</v>
      </c>
      <c r="X148" s="241">
        <f t="shared" si="89"/>
        <v>0</v>
      </c>
      <c r="Y148" s="241">
        <f t="shared" si="89"/>
        <v>0</v>
      </c>
      <c r="Z148" s="241">
        <f t="shared" si="89"/>
        <v>0</v>
      </c>
      <c r="AA148" s="241">
        <f t="shared" si="89"/>
        <v>0</v>
      </c>
      <c r="AB148" s="241">
        <f t="shared" si="89"/>
        <v>0</v>
      </c>
      <c r="AC148" s="241">
        <f t="shared" si="89"/>
        <v>0</v>
      </c>
      <c r="AD148" s="241">
        <f t="shared" si="89"/>
        <v>0</v>
      </c>
      <c r="AE148" s="210"/>
      <c r="AF148" s="210">
        <f t="shared" si="81"/>
        <v>0</v>
      </c>
      <c r="AG148" s="210">
        <f t="shared" si="82"/>
        <v>0</v>
      </c>
      <c r="AH148" s="241">
        <f>SUM(AH149:AH151)</f>
        <v>0</v>
      </c>
      <c r="AI148" s="210">
        <f t="shared" si="83"/>
        <v>0</v>
      </c>
      <c r="AJ148" s="234">
        <f t="shared" si="84"/>
        <v>0</v>
      </c>
      <c r="AK148" s="234">
        <f t="shared" si="85"/>
        <v>0</v>
      </c>
      <c r="AM148" s="305">
        <f t="shared" si="86"/>
        <v>0</v>
      </c>
    </row>
    <row r="149" spans="5:39" s="74" customFormat="1" ht="14.25" hidden="1">
      <c r="E149" s="70" t="s">
        <v>243</v>
      </c>
      <c r="F149" s="71"/>
      <c r="G149" s="71"/>
      <c r="H149" s="71"/>
      <c r="I149" s="72"/>
      <c r="J149" s="248" t="s">
        <v>302</v>
      </c>
      <c r="K149" s="246" t="s">
        <v>303</v>
      </c>
      <c r="L149" s="247"/>
      <c r="M149" s="247"/>
      <c r="N149" s="247"/>
      <c r="O149" s="247"/>
      <c r="P149" s="247">
        <f>Q149-O149</f>
        <v>0</v>
      </c>
      <c r="Q149" s="247"/>
      <c r="R149" s="247"/>
      <c r="S149" s="247"/>
      <c r="T149" s="247"/>
      <c r="U149" s="210">
        <f t="shared" si="80"/>
        <v>0</v>
      </c>
      <c r="V149" s="247"/>
      <c r="W149" s="247"/>
      <c r="X149" s="247"/>
      <c r="Y149" s="247"/>
      <c r="Z149" s="247"/>
      <c r="AA149" s="247"/>
      <c r="AB149" s="247"/>
      <c r="AC149" s="247"/>
      <c r="AD149" s="247"/>
      <c r="AE149" s="210"/>
      <c r="AF149" s="210">
        <f t="shared" si="81"/>
        <v>0</v>
      </c>
      <c r="AG149" s="210">
        <f t="shared" si="82"/>
        <v>0</v>
      </c>
      <c r="AH149" s="247"/>
      <c r="AI149" s="210">
        <f t="shared" si="83"/>
        <v>0</v>
      </c>
      <c r="AJ149" s="234">
        <f t="shared" si="84"/>
        <v>0</v>
      </c>
      <c r="AK149" s="234">
        <f t="shared" si="85"/>
        <v>0</v>
      </c>
      <c r="AM149" s="305">
        <f t="shared" si="86"/>
        <v>0</v>
      </c>
    </row>
    <row r="150" spans="5:39" s="74" customFormat="1" ht="14.25" hidden="1">
      <c r="E150" s="70" t="s">
        <v>243</v>
      </c>
      <c r="F150" s="71"/>
      <c r="G150" s="71"/>
      <c r="H150" s="71"/>
      <c r="I150" s="72"/>
      <c r="J150" s="248" t="s">
        <v>304</v>
      </c>
      <c r="K150" s="246" t="s">
        <v>305</v>
      </c>
      <c r="L150" s="247"/>
      <c r="M150" s="247"/>
      <c r="N150" s="247"/>
      <c r="O150" s="247"/>
      <c r="P150" s="247">
        <f>Q150-O150</f>
        <v>0</v>
      </c>
      <c r="Q150" s="247"/>
      <c r="R150" s="247"/>
      <c r="S150" s="247"/>
      <c r="T150" s="247"/>
      <c r="U150" s="210">
        <f t="shared" si="80"/>
        <v>0</v>
      </c>
      <c r="V150" s="247"/>
      <c r="W150" s="247"/>
      <c r="X150" s="247"/>
      <c r="Y150" s="247"/>
      <c r="Z150" s="247"/>
      <c r="AA150" s="247"/>
      <c r="AB150" s="247"/>
      <c r="AC150" s="247"/>
      <c r="AD150" s="247"/>
      <c r="AE150" s="210"/>
      <c r="AF150" s="210">
        <f t="shared" si="81"/>
        <v>0</v>
      </c>
      <c r="AG150" s="210">
        <f t="shared" si="82"/>
        <v>0</v>
      </c>
      <c r="AH150" s="247"/>
      <c r="AI150" s="210">
        <f t="shared" si="83"/>
        <v>0</v>
      </c>
      <c r="AJ150" s="234">
        <f t="shared" si="84"/>
        <v>0</v>
      </c>
      <c r="AK150" s="234">
        <f t="shared" si="85"/>
        <v>0</v>
      </c>
      <c r="AM150" s="305">
        <f t="shared" si="86"/>
        <v>0</v>
      </c>
    </row>
    <row r="151" spans="5:39" s="74" customFormat="1" ht="14.25" hidden="1">
      <c r="E151" s="70" t="s">
        <v>243</v>
      </c>
      <c r="F151" s="71"/>
      <c r="G151" s="71"/>
      <c r="H151" s="71"/>
      <c r="I151" s="72"/>
      <c r="J151" s="248" t="s">
        <v>306</v>
      </c>
      <c r="K151" s="246" t="s">
        <v>307</v>
      </c>
      <c r="L151" s="247"/>
      <c r="M151" s="247"/>
      <c r="N151" s="247"/>
      <c r="O151" s="247"/>
      <c r="P151" s="247">
        <f>Q151-O151</f>
        <v>0</v>
      </c>
      <c r="Q151" s="247"/>
      <c r="R151" s="247"/>
      <c r="S151" s="247"/>
      <c r="T151" s="247"/>
      <c r="U151" s="210">
        <f t="shared" si="80"/>
        <v>0</v>
      </c>
      <c r="V151" s="247"/>
      <c r="W151" s="247"/>
      <c r="X151" s="247"/>
      <c r="Y151" s="247"/>
      <c r="Z151" s="247"/>
      <c r="AA151" s="247"/>
      <c r="AB151" s="247"/>
      <c r="AC151" s="247"/>
      <c r="AD151" s="247"/>
      <c r="AE151" s="210"/>
      <c r="AF151" s="210">
        <f t="shared" si="81"/>
        <v>0</v>
      </c>
      <c r="AG151" s="210">
        <f t="shared" si="82"/>
        <v>0</v>
      </c>
      <c r="AH151" s="247"/>
      <c r="AI151" s="210">
        <f t="shared" si="83"/>
        <v>0</v>
      </c>
      <c r="AJ151" s="234">
        <f t="shared" si="84"/>
        <v>0</v>
      </c>
      <c r="AK151" s="234">
        <f t="shared" si="85"/>
        <v>0</v>
      </c>
      <c r="AM151" s="305">
        <f t="shared" si="86"/>
        <v>0</v>
      </c>
    </row>
    <row r="152" spans="5:39" s="81" customFormat="1" ht="15" hidden="1">
      <c r="E152" s="70" t="s">
        <v>243</v>
      </c>
      <c r="F152" s="64"/>
      <c r="G152" s="64"/>
      <c r="H152" s="64"/>
      <c r="I152" s="65"/>
      <c r="J152" s="239" t="s">
        <v>308</v>
      </c>
      <c r="K152" s="259" t="s">
        <v>309</v>
      </c>
      <c r="L152" s="241">
        <f aca="true" t="shared" si="90" ref="L152:AJ154">SUM(L153)</f>
        <v>0</v>
      </c>
      <c r="M152" s="241">
        <f t="shared" si="90"/>
        <v>0</v>
      </c>
      <c r="N152" s="241">
        <f t="shared" si="90"/>
        <v>0</v>
      </c>
      <c r="O152" s="241">
        <f t="shared" si="90"/>
        <v>0</v>
      </c>
      <c r="P152" s="241">
        <f t="shared" si="90"/>
        <v>0</v>
      </c>
      <c r="Q152" s="241">
        <f t="shared" si="90"/>
        <v>0</v>
      </c>
      <c r="R152" s="241"/>
      <c r="S152" s="241">
        <f t="shared" si="90"/>
        <v>0</v>
      </c>
      <c r="T152" s="241">
        <f t="shared" si="90"/>
        <v>0</v>
      </c>
      <c r="U152" s="210">
        <f t="shared" si="80"/>
        <v>0</v>
      </c>
      <c r="V152" s="241">
        <f t="shared" si="90"/>
        <v>0</v>
      </c>
      <c r="W152" s="241">
        <f t="shared" si="90"/>
        <v>0</v>
      </c>
      <c r="X152" s="241">
        <f t="shared" si="90"/>
        <v>0</v>
      </c>
      <c r="Y152" s="241">
        <f t="shared" si="90"/>
        <v>0</v>
      </c>
      <c r="Z152" s="241">
        <f t="shared" si="90"/>
        <v>0</v>
      </c>
      <c r="AA152" s="241">
        <f t="shared" si="90"/>
        <v>0</v>
      </c>
      <c r="AB152" s="241">
        <f t="shared" si="90"/>
        <v>0</v>
      </c>
      <c r="AC152" s="241">
        <f t="shared" si="90"/>
        <v>0</v>
      </c>
      <c r="AD152" s="241">
        <f t="shared" si="90"/>
        <v>0</v>
      </c>
      <c r="AE152" s="210"/>
      <c r="AF152" s="210">
        <f t="shared" si="81"/>
        <v>0</v>
      </c>
      <c r="AG152" s="210">
        <f t="shared" si="82"/>
        <v>0</v>
      </c>
      <c r="AH152" s="241">
        <f t="shared" si="90"/>
        <v>0</v>
      </c>
      <c r="AI152" s="210">
        <f t="shared" si="83"/>
        <v>0</v>
      </c>
      <c r="AJ152" s="234">
        <f t="shared" si="84"/>
        <v>0</v>
      </c>
      <c r="AK152" s="234">
        <f t="shared" si="85"/>
        <v>0</v>
      </c>
      <c r="AM152" s="305">
        <f t="shared" si="86"/>
        <v>0</v>
      </c>
    </row>
    <row r="153" spans="5:39" s="82" customFormat="1" ht="15" hidden="1">
      <c r="E153" s="70" t="s">
        <v>243</v>
      </c>
      <c r="F153" s="64"/>
      <c r="G153" s="64"/>
      <c r="H153" s="64"/>
      <c r="I153" s="65"/>
      <c r="J153" s="248" t="s">
        <v>310</v>
      </c>
      <c r="K153" s="260" t="s">
        <v>73</v>
      </c>
      <c r="L153" s="247"/>
      <c r="M153" s="247"/>
      <c r="N153" s="247"/>
      <c r="O153" s="247"/>
      <c r="P153" s="247">
        <v>0</v>
      </c>
      <c r="Q153" s="247"/>
      <c r="R153" s="247"/>
      <c r="S153" s="247"/>
      <c r="T153" s="247"/>
      <c r="U153" s="210">
        <f t="shared" si="80"/>
        <v>0</v>
      </c>
      <c r="V153" s="247"/>
      <c r="W153" s="247"/>
      <c r="X153" s="247"/>
      <c r="Y153" s="247"/>
      <c r="Z153" s="247"/>
      <c r="AA153" s="247"/>
      <c r="AB153" s="247"/>
      <c r="AC153" s="247"/>
      <c r="AD153" s="247"/>
      <c r="AE153" s="210"/>
      <c r="AF153" s="210">
        <f t="shared" si="81"/>
        <v>0</v>
      </c>
      <c r="AG153" s="210">
        <f t="shared" si="82"/>
        <v>0</v>
      </c>
      <c r="AH153" s="247"/>
      <c r="AI153" s="210">
        <f t="shared" si="83"/>
        <v>0</v>
      </c>
      <c r="AJ153" s="234">
        <f t="shared" si="84"/>
        <v>0</v>
      </c>
      <c r="AK153" s="234">
        <f t="shared" si="85"/>
        <v>0</v>
      </c>
      <c r="AM153" s="305">
        <f t="shared" si="86"/>
        <v>0</v>
      </c>
    </row>
    <row r="154" spans="5:39" s="81" customFormat="1" ht="15" hidden="1">
      <c r="E154" s="70" t="s">
        <v>243</v>
      </c>
      <c r="F154" s="64"/>
      <c r="G154" s="64"/>
      <c r="H154" s="64"/>
      <c r="I154" s="65"/>
      <c r="J154" s="239" t="s">
        <v>311</v>
      </c>
      <c r="K154" s="259" t="s">
        <v>312</v>
      </c>
      <c r="L154" s="241">
        <f t="shared" si="90"/>
        <v>0</v>
      </c>
      <c r="M154" s="241">
        <f t="shared" si="90"/>
        <v>0</v>
      </c>
      <c r="N154" s="241">
        <f t="shared" si="90"/>
        <v>0</v>
      </c>
      <c r="O154" s="241">
        <f t="shared" si="90"/>
        <v>0</v>
      </c>
      <c r="P154" s="241">
        <f t="shared" si="90"/>
        <v>0</v>
      </c>
      <c r="Q154" s="241">
        <f t="shared" si="90"/>
        <v>0</v>
      </c>
      <c r="R154" s="241"/>
      <c r="S154" s="241">
        <f t="shared" si="90"/>
        <v>0</v>
      </c>
      <c r="T154" s="241">
        <f t="shared" si="90"/>
        <v>0</v>
      </c>
      <c r="U154" s="210">
        <f t="shared" si="80"/>
        <v>0</v>
      </c>
      <c r="V154" s="241">
        <f t="shared" si="90"/>
        <v>0</v>
      </c>
      <c r="W154" s="241">
        <f t="shared" si="90"/>
        <v>0</v>
      </c>
      <c r="X154" s="241">
        <f t="shared" si="90"/>
        <v>0</v>
      </c>
      <c r="Y154" s="241">
        <f t="shared" si="90"/>
        <v>0</v>
      </c>
      <c r="Z154" s="241">
        <f t="shared" si="90"/>
        <v>0</v>
      </c>
      <c r="AA154" s="241">
        <f t="shared" si="90"/>
        <v>0</v>
      </c>
      <c r="AB154" s="241">
        <f t="shared" si="90"/>
        <v>0</v>
      </c>
      <c r="AC154" s="241">
        <f t="shared" si="90"/>
        <v>0</v>
      </c>
      <c r="AD154" s="241">
        <f t="shared" si="90"/>
        <v>0</v>
      </c>
      <c r="AE154" s="210"/>
      <c r="AF154" s="210">
        <f t="shared" si="81"/>
        <v>0</v>
      </c>
      <c r="AG154" s="210">
        <f t="shared" si="82"/>
        <v>0</v>
      </c>
      <c r="AH154" s="241">
        <f t="shared" si="90"/>
        <v>0</v>
      </c>
      <c r="AI154" s="210">
        <f t="shared" si="83"/>
        <v>0</v>
      </c>
      <c r="AJ154" s="234">
        <f t="shared" si="84"/>
        <v>0</v>
      </c>
      <c r="AK154" s="234">
        <f t="shared" si="85"/>
        <v>0</v>
      </c>
      <c r="AM154" s="305">
        <f t="shared" si="86"/>
        <v>0</v>
      </c>
    </row>
    <row r="155" spans="5:39" s="82" customFormat="1" ht="15" hidden="1">
      <c r="E155" s="70" t="s">
        <v>243</v>
      </c>
      <c r="F155" s="64"/>
      <c r="G155" s="64"/>
      <c r="H155" s="64"/>
      <c r="I155" s="65"/>
      <c r="J155" s="248" t="s">
        <v>313</v>
      </c>
      <c r="K155" s="260" t="s">
        <v>314</v>
      </c>
      <c r="L155" s="247"/>
      <c r="M155" s="247"/>
      <c r="N155" s="247"/>
      <c r="O155" s="247"/>
      <c r="P155" s="247">
        <v>0</v>
      </c>
      <c r="Q155" s="247"/>
      <c r="R155" s="247"/>
      <c r="S155" s="247"/>
      <c r="T155" s="247"/>
      <c r="U155" s="210">
        <f t="shared" si="80"/>
        <v>0</v>
      </c>
      <c r="V155" s="247"/>
      <c r="W155" s="247"/>
      <c r="X155" s="247"/>
      <c r="Y155" s="247"/>
      <c r="Z155" s="247"/>
      <c r="AA155" s="247"/>
      <c r="AB155" s="247"/>
      <c r="AC155" s="247"/>
      <c r="AD155" s="247"/>
      <c r="AE155" s="210"/>
      <c r="AF155" s="210">
        <f t="shared" si="81"/>
        <v>0</v>
      </c>
      <c r="AG155" s="210">
        <f t="shared" si="82"/>
        <v>0</v>
      </c>
      <c r="AH155" s="247"/>
      <c r="AI155" s="210">
        <f t="shared" si="83"/>
        <v>0</v>
      </c>
      <c r="AJ155" s="234">
        <f t="shared" si="84"/>
        <v>0</v>
      </c>
      <c r="AK155" s="234">
        <f t="shared" si="85"/>
        <v>0</v>
      </c>
      <c r="AM155" s="305">
        <f t="shared" si="86"/>
        <v>0</v>
      </c>
    </row>
    <row r="156" spans="5:39" s="83" customFormat="1" ht="15">
      <c r="E156" s="47"/>
      <c r="F156" s="47"/>
      <c r="G156" s="47"/>
      <c r="H156" s="47"/>
      <c r="I156" s="47"/>
      <c r="J156" s="261" t="s">
        <v>315</v>
      </c>
      <c r="K156" s="262"/>
      <c r="L156" s="263"/>
      <c r="M156" s="264"/>
      <c r="N156" s="264"/>
      <c r="O156" s="264"/>
      <c r="P156" s="264"/>
      <c r="Q156" s="264"/>
      <c r="R156" s="265"/>
      <c r="S156" s="263"/>
      <c r="T156" s="263"/>
      <c r="U156" s="210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10"/>
      <c r="AF156" s="210"/>
      <c r="AG156" s="210"/>
      <c r="AH156" s="263"/>
      <c r="AI156" s="210"/>
      <c r="AJ156" s="234">
        <f t="shared" si="84"/>
        <v>0</v>
      </c>
      <c r="AK156" s="234">
        <f t="shared" si="85"/>
        <v>0</v>
      </c>
      <c r="AM156" s="305">
        <f t="shared" si="86"/>
        <v>0</v>
      </c>
    </row>
    <row r="157" spans="5:39" ht="14.25">
      <c r="E157" s="62"/>
      <c r="F157" s="64"/>
      <c r="G157" s="64"/>
      <c r="H157" s="64"/>
      <c r="I157" s="65"/>
      <c r="J157" s="266" t="s">
        <v>102</v>
      </c>
      <c r="K157" s="267" t="s">
        <v>316</v>
      </c>
      <c r="L157" s="268">
        <f>L17</f>
        <v>0</v>
      </c>
      <c r="M157" s="268">
        <f>M17</f>
        <v>0</v>
      </c>
      <c r="N157" s="268">
        <f>N17</f>
        <v>0</v>
      </c>
      <c r="O157" s="268">
        <f>O17</f>
        <v>0</v>
      </c>
      <c r="P157" s="268">
        <f>Q157-O157</f>
        <v>0</v>
      </c>
      <c r="Q157" s="268">
        <f>Q17</f>
        <v>0</v>
      </c>
      <c r="R157" s="268"/>
      <c r="S157" s="268">
        <f aca="true" t="shared" si="91" ref="S157:AK157">S17</f>
        <v>1944050</v>
      </c>
      <c r="T157" s="268">
        <f t="shared" si="91"/>
        <v>1296030</v>
      </c>
      <c r="U157" s="321">
        <f>U17</f>
        <v>200000</v>
      </c>
      <c r="V157" s="268">
        <f t="shared" si="91"/>
        <v>100000</v>
      </c>
      <c r="W157" s="268">
        <f t="shared" si="91"/>
        <v>100000</v>
      </c>
      <c r="X157" s="268">
        <f t="shared" si="91"/>
        <v>0</v>
      </c>
      <c r="Y157" s="268">
        <f t="shared" si="91"/>
        <v>0</v>
      </c>
      <c r="Z157" s="268">
        <f t="shared" si="91"/>
        <v>0</v>
      </c>
      <c r="AA157" s="268">
        <f t="shared" si="91"/>
        <v>0</v>
      </c>
      <c r="AB157" s="268">
        <f t="shared" si="91"/>
        <v>0</v>
      </c>
      <c r="AC157" s="268">
        <f t="shared" si="91"/>
        <v>0</v>
      </c>
      <c r="AD157" s="268">
        <f t="shared" si="91"/>
        <v>0</v>
      </c>
      <c r="AE157" s="210"/>
      <c r="AF157" s="210">
        <v>0</v>
      </c>
      <c r="AG157" s="210">
        <f>SUM(S157:AF157)</f>
        <v>3640080</v>
      </c>
      <c r="AH157" s="268">
        <f>AH17</f>
        <v>0</v>
      </c>
      <c r="AI157" s="210">
        <f t="shared" si="83"/>
        <v>3640080</v>
      </c>
      <c r="AJ157" s="234">
        <f t="shared" si="84"/>
        <v>3640080</v>
      </c>
      <c r="AK157" s="234">
        <f t="shared" si="85"/>
        <v>3640080</v>
      </c>
      <c r="AM157" s="305">
        <f>AG157</f>
        <v>3640080</v>
      </c>
    </row>
    <row r="158" spans="5:39" ht="14.25">
      <c r="E158" s="62"/>
      <c r="F158" s="64"/>
      <c r="G158" s="64"/>
      <c r="H158" s="64"/>
      <c r="I158" s="65"/>
      <c r="J158" s="266" t="s">
        <v>103</v>
      </c>
      <c r="K158" s="267" t="s">
        <v>285</v>
      </c>
      <c r="L158" s="268">
        <f>L138</f>
        <v>0</v>
      </c>
      <c r="M158" s="268">
        <f>M138</f>
        <v>0</v>
      </c>
      <c r="N158" s="268">
        <f>N138</f>
        <v>0</v>
      </c>
      <c r="O158" s="268">
        <f>O138</f>
        <v>0</v>
      </c>
      <c r="P158" s="268">
        <f>Q158-O158</f>
        <v>0</v>
      </c>
      <c r="Q158" s="268">
        <f>Q138</f>
        <v>0</v>
      </c>
      <c r="R158" s="268"/>
      <c r="S158" s="268">
        <f aca="true" t="shared" si="92" ref="S158:AK158">S138</f>
        <v>0</v>
      </c>
      <c r="T158" s="268">
        <f t="shared" si="92"/>
        <v>0</v>
      </c>
      <c r="U158" s="321">
        <v>0</v>
      </c>
      <c r="V158" s="268">
        <f t="shared" si="92"/>
        <v>0</v>
      </c>
      <c r="W158" s="268">
        <f t="shared" si="92"/>
        <v>0</v>
      </c>
      <c r="X158" s="268">
        <f t="shared" si="92"/>
        <v>0</v>
      </c>
      <c r="Y158" s="268">
        <f t="shared" si="92"/>
        <v>0</v>
      </c>
      <c r="Z158" s="268">
        <f t="shared" si="92"/>
        <v>0</v>
      </c>
      <c r="AA158" s="268">
        <f t="shared" si="92"/>
        <v>0</v>
      </c>
      <c r="AB158" s="268">
        <f t="shared" si="92"/>
        <v>0</v>
      </c>
      <c r="AC158" s="268">
        <f t="shared" si="92"/>
        <v>0</v>
      </c>
      <c r="AD158" s="268">
        <f t="shared" si="92"/>
        <v>0</v>
      </c>
      <c r="AE158" s="210"/>
      <c r="AF158" s="210">
        <v>0</v>
      </c>
      <c r="AG158" s="210">
        <f aca="true" t="shared" si="93" ref="AG158:AG166">SUM(S158:AF158)</f>
        <v>0</v>
      </c>
      <c r="AH158" s="268">
        <f>AH138</f>
        <v>0</v>
      </c>
      <c r="AI158" s="210">
        <f t="shared" si="83"/>
        <v>0</v>
      </c>
      <c r="AJ158" s="234">
        <f t="shared" si="84"/>
        <v>0</v>
      </c>
      <c r="AK158" s="234">
        <f t="shared" si="85"/>
        <v>0</v>
      </c>
      <c r="AM158" s="305">
        <f aca="true" t="shared" si="94" ref="AM158:AM166">AG158</f>
        <v>0</v>
      </c>
    </row>
    <row r="159" spans="5:39" ht="14.25">
      <c r="E159" s="62"/>
      <c r="F159" s="64"/>
      <c r="G159" s="64"/>
      <c r="H159" s="64"/>
      <c r="I159" s="65"/>
      <c r="J159" s="269"/>
      <c r="K159" s="270" t="s">
        <v>317</v>
      </c>
      <c r="L159" s="271">
        <f aca="true" t="shared" si="95" ref="L159:AD159">L157+L158</f>
        <v>0</v>
      </c>
      <c r="M159" s="271">
        <f t="shared" si="95"/>
        <v>0</v>
      </c>
      <c r="N159" s="271">
        <f t="shared" si="95"/>
        <v>0</v>
      </c>
      <c r="O159" s="271">
        <f t="shared" si="95"/>
        <v>0</v>
      </c>
      <c r="P159" s="271">
        <f t="shared" si="95"/>
        <v>0</v>
      </c>
      <c r="Q159" s="271">
        <f t="shared" si="95"/>
        <v>0</v>
      </c>
      <c r="R159" s="271"/>
      <c r="S159" s="271">
        <f t="shared" si="95"/>
        <v>1944050</v>
      </c>
      <c r="T159" s="271">
        <f t="shared" si="95"/>
        <v>1296030</v>
      </c>
      <c r="U159" s="271">
        <f t="shared" si="95"/>
        <v>200000</v>
      </c>
      <c r="V159" s="271">
        <f t="shared" si="95"/>
        <v>100000</v>
      </c>
      <c r="W159" s="271">
        <f t="shared" si="95"/>
        <v>100000</v>
      </c>
      <c r="X159" s="271">
        <f t="shared" si="95"/>
        <v>0</v>
      </c>
      <c r="Y159" s="271">
        <f t="shared" si="95"/>
        <v>0</v>
      </c>
      <c r="Z159" s="271">
        <f t="shared" si="95"/>
        <v>0</v>
      </c>
      <c r="AA159" s="271">
        <f t="shared" si="95"/>
        <v>0</v>
      </c>
      <c r="AB159" s="271">
        <f t="shared" si="95"/>
        <v>0</v>
      </c>
      <c r="AC159" s="271">
        <f t="shared" si="95"/>
        <v>0</v>
      </c>
      <c r="AD159" s="271">
        <f t="shared" si="95"/>
        <v>0</v>
      </c>
      <c r="AE159" s="210"/>
      <c r="AF159" s="210">
        <v>0</v>
      </c>
      <c r="AG159" s="210">
        <f t="shared" si="93"/>
        <v>3640080</v>
      </c>
      <c r="AH159" s="271">
        <f>AH157+AH158</f>
        <v>0</v>
      </c>
      <c r="AI159" s="210">
        <f t="shared" si="83"/>
        <v>3640080</v>
      </c>
      <c r="AJ159" s="234">
        <f t="shared" si="84"/>
        <v>3640080</v>
      </c>
      <c r="AK159" s="234">
        <f t="shared" si="85"/>
        <v>3640080</v>
      </c>
      <c r="AM159" s="305">
        <f t="shared" si="94"/>
        <v>3640080</v>
      </c>
    </row>
    <row r="160" spans="5:39" ht="27">
      <c r="E160" s="62"/>
      <c r="F160" s="64"/>
      <c r="G160" s="64"/>
      <c r="H160" s="64"/>
      <c r="I160" s="65"/>
      <c r="J160" s="272" t="s">
        <v>318</v>
      </c>
      <c r="K160" s="273" t="s">
        <v>319</v>
      </c>
      <c r="L160" s="268"/>
      <c r="M160" s="268">
        <v>0</v>
      </c>
      <c r="N160" s="268">
        <v>0</v>
      </c>
      <c r="O160" s="268">
        <v>0</v>
      </c>
      <c r="P160" s="268">
        <f>Q160-O160</f>
        <v>0</v>
      </c>
      <c r="Q160" s="268">
        <v>0</v>
      </c>
      <c r="R160" s="268"/>
      <c r="S160" s="268"/>
      <c r="T160" s="268"/>
      <c r="U160" s="321">
        <v>0</v>
      </c>
      <c r="V160" s="268"/>
      <c r="W160" s="268"/>
      <c r="X160" s="268"/>
      <c r="Y160" s="268"/>
      <c r="Z160" s="268"/>
      <c r="AA160" s="268"/>
      <c r="AB160" s="268"/>
      <c r="AC160" s="268"/>
      <c r="AD160" s="268"/>
      <c r="AE160" s="210"/>
      <c r="AF160" s="210">
        <v>0</v>
      </c>
      <c r="AG160" s="210">
        <f t="shared" si="93"/>
        <v>0</v>
      </c>
      <c r="AH160" s="268"/>
      <c r="AI160" s="210">
        <f t="shared" si="83"/>
        <v>0</v>
      </c>
      <c r="AJ160" s="234">
        <f t="shared" si="84"/>
        <v>0</v>
      </c>
      <c r="AK160" s="234">
        <f t="shared" si="85"/>
        <v>0</v>
      </c>
      <c r="AM160" s="305">
        <f t="shared" si="94"/>
        <v>0</v>
      </c>
    </row>
    <row r="161" spans="5:39" s="40" customFormat="1" ht="14.25">
      <c r="E161" s="62"/>
      <c r="F161" s="64"/>
      <c r="G161" s="64"/>
      <c r="H161" s="64"/>
      <c r="I161" s="65"/>
      <c r="J161" s="274"/>
      <c r="K161" s="275" t="s">
        <v>320</v>
      </c>
      <c r="L161" s="234">
        <f aca="true" t="shared" si="96" ref="L161:AD161">SUM(L159:L160)</f>
        <v>0</v>
      </c>
      <c r="M161" s="234">
        <f t="shared" si="96"/>
        <v>0</v>
      </c>
      <c r="N161" s="234">
        <f t="shared" si="96"/>
        <v>0</v>
      </c>
      <c r="O161" s="234">
        <f t="shared" si="96"/>
        <v>0</v>
      </c>
      <c r="P161" s="234">
        <f t="shared" si="96"/>
        <v>0</v>
      </c>
      <c r="Q161" s="234">
        <f t="shared" si="96"/>
        <v>0</v>
      </c>
      <c r="R161" s="234"/>
      <c r="S161" s="234">
        <f t="shared" si="96"/>
        <v>1944050</v>
      </c>
      <c r="T161" s="234">
        <f t="shared" si="96"/>
        <v>1296030</v>
      </c>
      <c r="U161" s="234">
        <f t="shared" si="96"/>
        <v>200000</v>
      </c>
      <c r="V161" s="234">
        <f t="shared" si="96"/>
        <v>100000</v>
      </c>
      <c r="W161" s="234">
        <f t="shared" si="96"/>
        <v>100000</v>
      </c>
      <c r="X161" s="234">
        <f t="shared" si="96"/>
        <v>0</v>
      </c>
      <c r="Y161" s="234">
        <f t="shared" si="96"/>
        <v>0</v>
      </c>
      <c r="Z161" s="234">
        <f t="shared" si="96"/>
        <v>0</v>
      </c>
      <c r="AA161" s="234">
        <f t="shared" si="96"/>
        <v>0</v>
      </c>
      <c r="AB161" s="234">
        <f t="shared" si="96"/>
        <v>0</v>
      </c>
      <c r="AC161" s="234">
        <f t="shared" si="96"/>
        <v>0</v>
      </c>
      <c r="AD161" s="234">
        <f t="shared" si="96"/>
        <v>0</v>
      </c>
      <c r="AE161" s="210"/>
      <c r="AF161" s="210">
        <v>0</v>
      </c>
      <c r="AG161" s="210">
        <f t="shared" si="93"/>
        <v>3640080</v>
      </c>
      <c r="AH161" s="234">
        <f>SUM(AH159:AH160)</f>
        <v>0</v>
      </c>
      <c r="AI161" s="210">
        <f t="shared" si="83"/>
        <v>3640080</v>
      </c>
      <c r="AJ161" s="234">
        <f t="shared" si="84"/>
        <v>3640080</v>
      </c>
      <c r="AK161" s="234">
        <f t="shared" si="85"/>
        <v>3640080</v>
      </c>
      <c r="AM161" s="305">
        <f t="shared" si="94"/>
        <v>3640080</v>
      </c>
    </row>
    <row r="162" spans="5:39" ht="14.25">
      <c r="E162" s="62"/>
      <c r="F162" s="64"/>
      <c r="G162" s="64"/>
      <c r="H162" s="64"/>
      <c r="I162" s="65"/>
      <c r="J162" s="272">
        <v>84452</v>
      </c>
      <c r="K162" s="273" t="s">
        <v>321</v>
      </c>
      <c r="L162" s="268"/>
      <c r="M162" s="268">
        <v>0</v>
      </c>
      <c r="N162" s="268">
        <v>0</v>
      </c>
      <c r="O162" s="268">
        <v>0</v>
      </c>
      <c r="P162" s="268">
        <f>Q162-O162</f>
        <v>0</v>
      </c>
      <c r="Q162" s="268">
        <v>0</v>
      </c>
      <c r="R162" s="268"/>
      <c r="S162" s="268"/>
      <c r="T162" s="268"/>
      <c r="U162" s="321">
        <f t="shared" si="80"/>
        <v>0</v>
      </c>
      <c r="V162" s="268"/>
      <c r="W162" s="268"/>
      <c r="X162" s="268"/>
      <c r="Y162" s="268"/>
      <c r="Z162" s="268"/>
      <c r="AA162" s="268"/>
      <c r="AB162" s="268"/>
      <c r="AC162" s="268"/>
      <c r="AD162" s="268"/>
      <c r="AE162" s="210"/>
      <c r="AF162" s="210">
        <v>0</v>
      </c>
      <c r="AG162" s="210">
        <f t="shared" si="93"/>
        <v>0</v>
      </c>
      <c r="AH162" s="268"/>
      <c r="AI162" s="210">
        <f t="shared" si="83"/>
        <v>0</v>
      </c>
      <c r="AJ162" s="234">
        <f t="shared" si="84"/>
        <v>0</v>
      </c>
      <c r="AK162" s="234">
        <f t="shared" si="85"/>
        <v>0</v>
      </c>
      <c r="AM162" s="305">
        <f t="shared" si="94"/>
        <v>0</v>
      </c>
    </row>
    <row r="163" spans="5:39" s="40" customFormat="1" ht="27">
      <c r="E163" s="62"/>
      <c r="F163" s="64"/>
      <c r="G163" s="64"/>
      <c r="H163" s="64"/>
      <c r="I163" s="65"/>
      <c r="J163" s="276" t="s">
        <v>322</v>
      </c>
      <c r="K163" s="277" t="s">
        <v>323</v>
      </c>
      <c r="L163" s="234">
        <f aca="true" t="shared" si="97" ref="L163:AD163">SUM(L160+L162)</f>
        <v>0</v>
      </c>
      <c r="M163" s="234">
        <f t="shared" si="97"/>
        <v>0</v>
      </c>
      <c r="N163" s="234">
        <f t="shared" si="97"/>
        <v>0</v>
      </c>
      <c r="O163" s="234">
        <f t="shared" si="97"/>
        <v>0</v>
      </c>
      <c r="P163" s="234">
        <f t="shared" si="97"/>
        <v>0</v>
      </c>
      <c r="Q163" s="234">
        <f t="shared" si="97"/>
        <v>0</v>
      </c>
      <c r="R163" s="234"/>
      <c r="S163" s="234">
        <f t="shared" si="97"/>
        <v>0</v>
      </c>
      <c r="T163" s="234">
        <f t="shared" si="97"/>
        <v>0</v>
      </c>
      <c r="U163" s="321">
        <f t="shared" si="80"/>
        <v>0</v>
      </c>
      <c r="V163" s="234">
        <f t="shared" si="97"/>
        <v>0</v>
      </c>
      <c r="W163" s="234">
        <f t="shared" si="97"/>
        <v>0</v>
      </c>
      <c r="X163" s="234">
        <f t="shared" si="97"/>
        <v>0</v>
      </c>
      <c r="Y163" s="234">
        <f t="shared" si="97"/>
        <v>0</v>
      </c>
      <c r="Z163" s="234">
        <f t="shared" si="97"/>
        <v>0</v>
      </c>
      <c r="AA163" s="234">
        <f t="shared" si="97"/>
        <v>0</v>
      </c>
      <c r="AB163" s="234">
        <f t="shared" si="97"/>
        <v>0</v>
      </c>
      <c r="AC163" s="234">
        <f t="shared" si="97"/>
        <v>0</v>
      </c>
      <c r="AD163" s="234">
        <f t="shared" si="97"/>
        <v>0</v>
      </c>
      <c r="AE163" s="210"/>
      <c r="AF163" s="210">
        <v>0</v>
      </c>
      <c r="AG163" s="210">
        <f t="shared" si="93"/>
        <v>0</v>
      </c>
      <c r="AH163" s="234">
        <f>SUM(AH160+AH162)</f>
        <v>0</v>
      </c>
      <c r="AI163" s="210">
        <f t="shared" si="83"/>
        <v>0</v>
      </c>
      <c r="AJ163" s="234">
        <f t="shared" si="84"/>
        <v>0</v>
      </c>
      <c r="AK163" s="234">
        <f t="shared" si="85"/>
        <v>0</v>
      </c>
      <c r="AM163" s="305">
        <f t="shared" si="94"/>
        <v>0</v>
      </c>
    </row>
    <row r="164" spans="5:39" ht="14.25">
      <c r="E164" s="62"/>
      <c r="F164" s="64"/>
      <c r="G164" s="64"/>
      <c r="H164" s="64"/>
      <c r="I164" s="65"/>
      <c r="J164" s="274"/>
      <c r="K164" s="270" t="s">
        <v>324</v>
      </c>
      <c r="L164" s="271">
        <f aca="true" t="shared" si="98" ref="L164:AD164">SUM(L159+L163)</f>
        <v>0</v>
      </c>
      <c r="M164" s="271">
        <f t="shared" si="98"/>
        <v>0</v>
      </c>
      <c r="N164" s="271">
        <f t="shared" si="98"/>
        <v>0</v>
      </c>
      <c r="O164" s="271">
        <f t="shared" si="98"/>
        <v>0</v>
      </c>
      <c r="P164" s="271">
        <f t="shared" si="98"/>
        <v>0</v>
      </c>
      <c r="Q164" s="271">
        <f t="shared" si="98"/>
        <v>0</v>
      </c>
      <c r="R164" s="271"/>
      <c r="S164" s="271">
        <f t="shared" si="98"/>
        <v>1944050</v>
      </c>
      <c r="T164" s="271">
        <f t="shared" si="98"/>
        <v>1296030</v>
      </c>
      <c r="U164" s="271">
        <f t="shared" si="98"/>
        <v>200000</v>
      </c>
      <c r="V164" s="271">
        <f t="shared" si="98"/>
        <v>100000</v>
      </c>
      <c r="W164" s="271">
        <f t="shared" si="98"/>
        <v>100000</v>
      </c>
      <c r="X164" s="271">
        <f t="shared" si="98"/>
        <v>0</v>
      </c>
      <c r="Y164" s="271">
        <f t="shared" si="98"/>
        <v>0</v>
      </c>
      <c r="Z164" s="271">
        <f t="shared" si="98"/>
        <v>0</v>
      </c>
      <c r="AA164" s="271">
        <f t="shared" si="98"/>
        <v>0</v>
      </c>
      <c r="AB164" s="271">
        <f t="shared" si="98"/>
        <v>0</v>
      </c>
      <c r="AC164" s="271">
        <f t="shared" si="98"/>
        <v>0</v>
      </c>
      <c r="AD164" s="271">
        <f t="shared" si="98"/>
        <v>0</v>
      </c>
      <c r="AE164" s="210"/>
      <c r="AF164" s="210">
        <v>0</v>
      </c>
      <c r="AG164" s="210">
        <f t="shared" si="93"/>
        <v>3640080</v>
      </c>
      <c r="AH164" s="271">
        <f>SUM(AH159+AH163)</f>
        <v>0</v>
      </c>
      <c r="AI164" s="210">
        <f t="shared" si="83"/>
        <v>3640080</v>
      </c>
      <c r="AJ164" s="234">
        <f t="shared" si="84"/>
        <v>3640080</v>
      </c>
      <c r="AK164" s="234">
        <f t="shared" si="85"/>
        <v>3640080</v>
      </c>
      <c r="AM164" s="305">
        <f t="shared" si="94"/>
        <v>3640080</v>
      </c>
    </row>
    <row r="165" spans="5:39" ht="27">
      <c r="E165" s="71" t="s">
        <v>325</v>
      </c>
      <c r="F165" s="71"/>
      <c r="G165" s="64"/>
      <c r="H165" s="64"/>
      <c r="I165" s="71" t="s">
        <v>326</v>
      </c>
      <c r="J165" s="278"/>
      <c r="K165" s="267" t="s">
        <v>327</v>
      </c>
      <c r="L165" s="268"/>
      <c r="M165" s="268"/>
      <c r="N165" s="268"/>
      <c r="O165" s="268"/>
      <c r="P165" s="268">
        <f>Q165-O165</f>
        <v>0</v>
      </c>
      <c r="Q165" s="268"/>
      <c r="R165" s="268"/>
      <c r="S165" s="268"/>
      <c r="T165" s="268"/>
      <c r="U165" s="321">
        <f t="shared" si="80"/>
        <v>0</v>
      </c>
      <c r="V165" s="268"/>
      <c r="W165" s="268"/>
      <c r="X165" s="268"/>
      <c r="Y165" s="268"/>
      <c r="Z165" s="268"/>
      <c r="AA165" s="268"/>
      <c r="AB165" s="268"/>
      <c r="AC165" s="268"/>
      <c r="AD165" s="268"/>
      <c r="AE165" s="210">
        <v>0</v>
      </c>
      <c r="AF165" s="210">
        <v>0</v>
      </c>
      <c r="AG165" s="210">
        <f t="shared" si="93"/>
        <v>0</v>
      </c>
      <c r="AH165" s="268"/>
      <c r="AI165" s="210">
        <f t="shared" si="83"/>
        <v>0</v>
      </c>
      <c r="AJ165" s="234">
        <f t="shared" si="84"/>
        <v>0</v>
      </c>
      <c r="AK165" s="234">
        <f t="shared" si="85"/>
        <v>0</v>
      </c>
      <c r="AM165" s="305">
        <f t="shared" si="94"/>
        <v>0</v>
      </c>
    </row>
    <row r="166" spans="5:39" s="40" customFormat="1" ht="14.25">
      <c r="E166" s="62"/>
      <c r="F166" s="64"/>
      <c r="G166" s="64"/>
      <c r="H166" s="64"/>
      <c r="I166" s="64"/>
      <c r="J166" s="279" t="s">
        <v>328</v>
      </c>
      <c r="K166" s="280"/>
      <c r="L166" s="234">
        <f aca="true" t="shared" si="99" ref="L166:AK166">L164+L165</f>
        <v>0</v>
      </c>
      <c r="M166" s="234">
        <f t="shared" si="99"/>
        <v>0</v>
      </c>
      <c r="N166" s="234">
        <f t="shared" si="99"/>
        <v>0</v>
      </c>
      <c r="O166" s="234">
        <f t="shared" si="99"/>
        <v>0</v>
      </c>
      <c r="P166" s="234">
        <f t="shared" si="99"/>
        <v>0</v>
      </c>
      <c r="Q166" s="234">
        <f t="shared" si="99"/>
        <v>0</v>
      </c>
      <c r="R166" s="234"/>
      <c r="S166" s="234">
        <f t="shared" si="99"/>
        <v>1944050</v>
      </c>
      <c r="T166" s="234">
        <f t="shared" si="99"/>
        <v>1296030</v>
      </c>
      <c r="U166" s="234">
        <f t="shared" si="99"/>
        <v>200000</v>
      </c>
      <c r="V166" s="234">
        <f t="shared" si="99"/>
        <v>100000</v>
      </c>
      <c r="W166" s="234">
        <f t="shared" si="99"/>
        <v>100000</v>
      </c>
      <c r="X166" s="234">
        <f t="shared" si="99"/>
        <v>0</v>
      </c>
      <c r="Y166" s="234">
        <f t="shared" si="99"/>
        <v>0</v>
      </c>
      <c r="Z166" s="234">
        <f t="shared" si="99"/>
        <v>0</v>
      </c>
      <c r="AA166" s="234">
        <f t="shared" si="99"/>
        <v>0</v>
      </c>
      <c r="AB166" s="234">
        <f t="shared" si="99"/>
        <v>0</v>
      </c>
      <c r="AC166" s="234">
        <f t="shared" si="99"/>
        <v>0</v>
      </c>
      <c r="AD166" s="234">
        <f t="shared" si="99"/>
        <v>0</v>
      </c>
      <c r="AE166" s="210">
        <v>0</v>
      </c>
      <c r="AF166" s="234">
        <f t="shared" si="99"/>
        <v>0</v>
      </c>
      <c r="AG166" s="210">
        <f t="shared" si="93"/>
        <v>3640080</v>
      </c>
      <c r="AH166" s="234">
        <f>AH164+AH165</f>
        <v>0</v>
      </c>
      <c r="AI166" s="210">
        <f t="shared" si="83"/>
        <v>3640080</v>
      </c>
      <c r="AJ166" s="234">
        <f t="shared" si="84"/>
        <v>3640080</v>
      </c>
      <c r="AK166" s="234">
        <f t="shared" si="85"/>
        <v>3640080</v>
      </c>
      <c r="AM166" s="305">
        <f t="shared" si="94"/>
        <v>3640080</v>
      </c>
    </row>
    <row r="167" spans="5:39" s="85" customFormat="1" ht="13.5">
      <c r="E167" s="84"/>
      <c r="F167" s="84"/>
      <c r="G167" s="84"/>
      <c r="H167" s="84"/>
      <c r="I167" s="84"/>
      <c r="J167" s="281"/>
      <c r="K167" s="282"/>
      <c r="L167" s="283"/>
      <c r="M167" s="283"/>
      <c r="N167" s="283"/>
      <c r="O167" s="283"/>
      <c r="P167" s="283"/>
      <c r="Q167" s="283"/>
      <c r="R167" s="283"/>
      <c r="S167" s="283"/>
      <c r="T167" s="283"/>
      <c r="U167" s="321">
        <v>0</v>
      </c>
      <c r="V167" s="283"/>
      <c r="W167" s="283"/>
      <c r="X167" s="283"/>
      <c r="Y167" s="283"/>
      <c r="Z167" s="283"/>
      <c r="AA167" s="283"/>
      <c r="AB167" s="283"/>
      <c r="AC167" s="283"/>
      <c r="AD167" s="283"/>
      <c r="AE167" s="210"/>
      <c r="AF167" s="210"/>
      <c r="AG167" s="210"/>
      <c r="AH167" s="283"/>
      <c r="AI167" s="210"/>
      <c r="AJ167" s="234">
        <f t="shared" si="84"/>
        <v>0</v>
      </c>
      <c r="AK167" s="234">
        <f t="shared" si="85"/>
        <v>0</v>
      </c>
      <c r="AM167" s="305">
        <f aca="true" t="shared" si="100" ref="AM167:AM173">SUM(S167+AF167)</f>
        <v>0</v>
      </c>
    </row>
    <row r="168" spans="5:39" s="86" customFormat="1" ht="18">
      <c r="E168" s="47"/>
      <c r="F168" s="47"/>
      <c r="G168" s="47"/>
      <c r="H168" s="47"/>
      <c r="I168" s="47"/>
      <c r="J168" s="261" t="s">
        <v>329</v>
      </c>
      <c r="K168" s="284"/>
      <c r="L168" s="283"/>
      <c r="M168" s="285"/>
      <c r="N168" s="285"/>
      <c r="O168" s="285"/>
      <c r="P168" s="285"/>
      <c r="Q168" s="285"/>
      <c r="R168" s="283"/>
      <c r="S168" s="283"/>
      <c r="T168" s="283"/>
      <c r="U168" s="321">
        <v>0</v>
      </c>
      <c r="V168" s="283"/>
      <c r="W168" s="283"/>
      <c r="X168" s="283"/>
      <c r="Y168" s="283"/>
      <c r="Z168" s="283"/>
      <c r="AA168" s="283"/>
      <c r="AB168" s="283"/>
      <c r="AC168" s="283"/>
      <c r="AD168" s="283"/>
      <c r="AE168" s="210"/>
      <c r="AF168" s="210"/>
      <c r="AG168" s="210"/>
      <c r="AH168" s="283"/>
      <c r="AI168" s="210"/>
      <c r="AJ168" s="234">
        <f t="shared" si="84"/>
        <v>0</v>
      </c>
      <c r="AK168" s="234">
        <f t="shared" si="85"/>
        <v>0</v>
      </c>
      <c r="AM168" s="305">
        <f t="shared" si="100"/>
        <v>0</v>
      </c>
    </row>
    <row r="169" spans="5:39" ht="14.25">
      <c r="E169" s="62"/>
      <c r="F169" s="64"/>
      <c r="G169" s="64"/>
      <c r="H169" s="64"/>
      <c r="I169" s="65"/>
      <c r="J169" s="286"/>
      <c r="K169" s="267" t="s">
        <v>330</v>
      </c>
      <c r="L169" s="268">
        <f>L159</f>
        <v>0</v>
      </c>
      <c r="M169" s="268">
        <f>M159</f>
        <v>0</v>
      </c>
      <c r="N169" s="268">
        <f>N159</f>
        <v>0</v>
      </c>
      <c r="O169" s="268">
        <f>O159</f>
        <v>0</v>
      </c>
      <c r="P169" s="268">
        <f>Q169-O169</f>
        <v>0</v>
      </c>
      <c r="Q169" s="268">
        <f>Q159</f>
        <v>0</v>
      </c>
      <c r="R169" s="268"/>
      <c r="S169" s="268">
        <f>S170</f>
        <v>1944050</v>
      </c>
      <c r="T169" s="313">
        <f>T159</f>
        <v>1296030</v>
      </c>
      <c r="U169" s="321">
        <f>U159</f>
        <v>200000</v>
      </c>
      <c r="V169" s="268">
        <f aca="true" t="shared" si="101" ref="V169:AK169">V159</f>
        <v>100000</v>
      </c>
      <c r="W169" s="268">
        <f t="shared" si="101"/>
        <v>100000</v>
      </c>
      <c r="X169" s="268">
        <f t="shared" si="101"/>
        <v>0</v>
      </c>
      <c r="Y169" s="268">
        <f t="shared" si="101"/>
        <v>0</v>
      </c>
      <c r="Z169" s="268">
        <f t="shared" si="101"/>
        <v>0</v>
      </c>
      <c r="AA169" s="268">
        <f t="shared" si="101"/>
        <v>0</v>
      </c>
      <c r="AB169" s="268">
        <f t="shared" si="101"/>
        <v>0</v>
      </c>
      <c r="AC169" s="268">
        <f t="shared" si="101"/>
        <v>0</v>
      </c>
      <c r="AD169" s="268">
        <f t="shared" si="101"/>
        <v>0</v>
      </c>
      <c r="AE169" s="210"/>
      <c r="AF169" s="210">
        <v>0</v>
      </c>
      <c r="AG169" s="209">
        <f>SUM(S169:AD169)</f>
        <v>3640080</v>
      </c>
      <c r="AH169" s="268">
        <f>AH159</f>
        <v>0</v>
      </c>
      <c r="AI169" s="210">
        <f t="shared" si="83"/>
        <v>3640080</v>
      </c>
      <c r="AJ169" s="234">
        <f t="shared" si="84"/>
        <v>3640080</v>
      </c>
      <c r="AK169" s="234">
        <f t="shared" si="85"/>
        <v>3640080</v>
      </c>
      <c r="AM169" s="305">
        <f>AG169</f>
        <v>3640080</v>
      </c>
    </row>
    <row r="170" spans="5:39" ht="14.25">
      <c r="E170" s="62"/>
      <c r="F170" s="64"/>
      <c r="G170" s="64"/>
      <c r="H170" s="64"/>
      <c r="I170" s="65"/>
      <c r="J170" s="286"/>
      <c r="K170" s="267" t="s">
        <v>331</v>
      </c>
      <c r="L170" s="268"/>
      <c r="M170" s="268"/>
      <c r="N170" s="268"/>
      <c r="O170" s="268"/>
      <c r="P170" s="268">
        <f>Q170-O170</f>
        <v>0</v>
      </c>
      <c r="Q170" s="268"/>
      <c r="R170" s="268"/>
      <c r="S170" s="268">
        <f>'RASHIDI i DI'!H10</f>
        <v>1944050</v>
      </c>
      <c r="T170" s="313">
        <v>1296030</v>
      </c>
      <c r="U170" s="321">
        <v>200000</v>
      </c>
      <c r="V170" s="268">
        <v>100000</v>
      </c>
      <c r="W170" s="268">
        <v>100000</v>
      </c>
      <c r="X170" s="268">
        <v>0</v>
      </c>
      <c r="Y170" s="268">
        <f>'RASHIDI i DI'!M10</f>
        <v>0</v>
      </c>
      <c r="Z170" s="268">
        <f>'RASHIDI i DI'!N10</f>
        <v>0</v>
      </c>
      <c r="AA170" s="268">
        <f>'RASHIDI i DI'!O10</f>
        <v>0</v>
      </c>
      <c r="AB170" s="268">
        <f>'RASHIDI i DI'!P10</f>
        <v>0</v>
      </c>
      <c r="AC170" s="268">
        <f>'RASHIDI i DI'!Q10</f>
        <v>0</v>
      </c>
      <c r="AD170" s="268">
        <v>0</v>
      </c>
      <c r="AE170" s="210"/>
      <c r="AF170" s="210">
        <v>0</v>
      </c>
      <c r="AG170" s="209">
        <f>SUM(S170:AD170)</f>
        <v>3640080</v>
      </c>
      <c r="AH170" s="268">
        <f>'RASHIDI i DI'!V10</f>
        <v>0</v>
      </c>
      <c r="AI170" s="210">
        <f t="shared" si="83"/>
        <v>3640080</v>
      </c>
      <c r="AJ170" s="234">
        <f t="shared" si="84"/>
        <v>3640080</v>
      </c>
      <c r="AK170" s="234">
        <f t="shared" si="85"/>
        <v>3640080</v>
      </c>
      <c r="AM170" s="305">
        <f>AG170</f>
        <v>3640080</v>
      </c>
    </row>
    <row r="171" spans="5:39" s="40" customFormat="1" ht="14.25">
      <c r="E171" s="62"/>
      <c r="F171" s="64"/>
      <c r="G171" s="64"/>
      <c r="H171" s="64"/>
      <c r="I171" s="65"/>
      <c r="J171" s="286"/>
      <c r="K171" s="287" t="s">
        <v>332</v>
      </c>
      <c r="L171" s="241">
        <f>L169-L170</f>
        <v>0</v>
      </c>
      <c r="M171" s="241">
        <f>M169-M170</f>
        <v>0</v>
      </c>
      <c r="N171" s="241">
        <f>N169-N170</f>
        <v>0</v>
      </c>
      <c r="O171" s="241">
        <f>O169-O170</f>
        <v>0</v>
      </c>
      <c r="P171" s="241">
        <f aca="true" t="shared" si="102" ref="P171:AD171">P169-P170</f>
        <v>0</v>
      </c>
      <c r="Q171" s="241">
        <f>Q169-Q170</f>
        <v>0</v>
      </c>
      <c r="R171" s="241"/>
      <c r="S171" s="241">
        <f t="shared" si="102"/>
        <v>0</v>
      </c>
      <c r="T171" s="241">
        <f t="shared" si="102"/>
        <v>0</v>
      </c>
      <c r="U171" s="321">
        <v>0</v>
      </c>
      <c r="V171" s="241">
        <f t="shared" si="102"/>
        <v>0</v>
      </c>
      <c r="W171" s="241">
        <f t="shared" si="102"/>
        <v>0</v>
      </c>
      <c r="X171" s="241">
        <f t="shared" si="102"/>
        <v>0</v>
      </c>
      <c r="Y171" s="241">
        <f t="shared" si="102"/>
        <v>0</v>
      </c>
      <c r="Z171" s="241">
        <f t="shared" si="102"/>
        <v>0</v>
      </c>
      <c r="AA171" s="241">
        <f t="shared" si="102"/>
        <v>0</v>
      </c>
      <c r="AB171" s="241">
        <f t="shared" si="102"/>
        <v>0</v>
      </c>
      <c r="AC171" s="241">
        <f t="shared" si="102"/>
        <v>0</v>
      </c>
      <c r="AD171" s="241">
        <f t="shared" si="102"/>
        <v>0</v>
      </c>
      <c r="AE171" s="210"/>
      <c r="AF171" s="210">
        <v>0</v>
      </c>
      <c r="AG171" s="209">
        <f t="shared" si="82"/>
        <v>0</v>
      </c>
      <c r="AH171" s="241">
        <f>AH169-AH170</f>
        <v>0</v>
      </c>
      <c r="AI171" s="210">
        <f t="shared" si="83"/>
        <v>0</v>
      </c>
      <c r="AJ171" s="234">
        <f t="shared" si="84"/>
        <v>0</v>
      </c>
      <c r="AK171" s="234">
        <f t="shared" si="85"/>
        <v>0</v>
      </c>
      <c r="AM171" s="305">
        <f>SUM(S171+AF171)</f>
        <v>0</v>
      </c>
    </row>
    <row r="172" spans="5:39" ht="27">
      <c r="E172" s="62"/>
      <c r="F172" s="64"/>
      <c r="G172" s="64"/>
      <c r="H172" s="64"/>
      <c r="I172" s="65"/>
      <c r="J172" s="288"/>
      <c r="K172" s="267" t="s">
        <v>333</v>
      </c>
      <c r="L172" s="268">
        <f aca="true" t="shared" si="103" ref="L172:Q172">SUM(L163+L165)</f>
        <v>0</v>
      </c>
      <c r="M172" s="268">
        <f t="shared" si="103"/>
        <v>0</v>
      </c>
      <c r="N172" s="268">
        <f t="shared" si="103"/>
        <v>0</v>
      </c>
      <c r="O172" s="268">
        <f t="shared" si="103"/>
        <v>0</v>
      </c>
      <c r="P172" s="268">
        <f t="shared" si="103"/>
        <v>0</v>
      </c>
      <c r="Q172" s="268">
        <f t="shared" si="103"/>
        <v>0</v>
      </c>
      <c r="R172" s="268"/>
      <c r="S172" s="268">
        <f aca="true" t="shared" si="104" ref="S172:AK172">SUM(S163+S165)</f>
        <v>0</v>
      </c>
      <c r="T172" s="268">
        <f t="shared" si="104"/>
        <v>0</v>
      </c>
      <c r="U172" s="321">
        <f t="shared" si="80"/>
        <v>0</v>
      </c>
      <c r="V172" s="268">
        <f t="shared" si="104"/>
        <v>0</v>
      </c>
      <c r="W172" s="268">
        <f t="shared" si="104"/>
        <v>0</v>
      </c>
      <c r="X172" s="268">
        <f t="shared" si="104"/>
        <v>0</v>
      </c>
      <c r="Y172" s="268">
        <f t="shared" si="104"/>
        <v>0</v>
      </c>
      <c r="Z172" s="268">
        <f t="shared" si="104"/>
        <v>0</v>
      </c>
      <c r="AA172" s="268">
        <f t="shared" si="104"/>
        <v>0</v>
      </c>
      <c r="AB172" s="268">
        <f t="shared" si="104"/>
        <v>0</v>
      </c>
      <c r="AC172" s="268">
        <f t="shared" si="104"/>
        <v>0</v>
      </c>
      <c r="AD172" s="268">
        <f t="shared" si="104"/>
        <v>0</v>
      </c>
      <c r="AE172" s="210"/>
      <c r="AF172" s="210">
        <v>0</v>
      </c>
      <c r="AG172" s="210">
        <f t="shared" si="82"/>
        <v>0</v>
      </c>
      <c r="AH172" s="268">
        <f>SUM(AH163+AH165)</f>
        <v>0</v>
      </c>
      <c r="AI172" s="210">
        <f t="shared" si="83"/>
        <v>0</v>
      </c>
      <c r="AJ172" s="234">
        <f t="shared" si="84"/>
        <v>0</v>
      </c>
      <c r="AK172" s="234">
        <f t="shared" si="85"/>
        <v>0</v>
      </c>
      <c r="AM172" s="305">
        <f>SUM(S172+AF172)</f>
        <v>0</v>
      </c>
    </row>
    <row r="173" spans="5:39" ht="14.25">
      <c r="E173" s="62"/>
      <c r="F173" s="64"/>
      <c r="G173" s="64"/>
      <c r="H173" s="64"/>
      <c r="I173" s="65"/>
      <c r="J173" s="286"/>
      <c r="K173" s="287" t="s">
        <v>334</v>
      </c>
      <c r="L173" s="241">
        <f>L171+L172</f>
        <v>0</v>
      </c>
      <c r="M173" s="241">
        <f>M171+M172</f>
        <v>0</v>
      </c>
      <c r="N173" s="241">
        <f>N171+N172</f>
        <v>0</v>
      </c>
      <c r="O173" s="241">
        <f>O171+O172</f>
        <v>0</v>
      </c>
      <c r="P173" s="241">
        <f aca="true" t="shared" si="105" ref="P173:AD173">P171+P172</f>
        <v>0</v>
      </c>
      <c r="Q173" s="241">
        <f>Q171+Q172</f>
        <v>0</v>
      </c>
      <c r="R173" s="241"/>
      <c r="S173" s="241">
        <f t="shared" si="105"/>
        <v>0</v>
      </c>
      <c r="T173" s="241">
        <f t="shared" si="105"/>
        <v>0</v>
      </c>
      <c r="U173" s="321">
        <v>0</v>
      </c>
      <c r="V173" s="241">
        <f t="shared" si="105"/>
        <v>0</v>
      </c>
      <c r="W173" s="241">
        <f t="shared" si="105"/>
        <v>0</v>
      </c>
      <c r="X173" s="241">
        <f t="shared" si="105"/>
        <v>0</v>
      </c>
      <c r="Y173" s="241">
        <f t="shared" si="105"/>
        <v>0</v>
      </c>
      <c r="Z173" s="241">
        <f t="shared" si="105"/>
        <v>0</v>
      </c>
      <c r="AA173" s="241">
        <f t="shared" si="105"/>
        <v>0</v>
      </c>
      <c r="AB173" s="241">
        <f t="shared" si="105"/>
        <v>0</v>
      </c>
      <c r="AC173" s="241">
        <f t="shared" si="105"/>
        <v>0</v>
      </c>
      <c r="AD173" s="241">
        <f t="shared" si="105"/>
        <v>0</v>
      </c>
      <c r="AE173" s="210"/>
      <c r="AF173" s="210">
        <v>0</v>
      </c>
      <c r="AG173" s="210">
        <f t="shared" si="82"/>
        <v>0</v>
      </c>
      <c r="AH173" s="241">
        <f>AH171+AH172</f>
        <v>0</v>
      </c>
      <c r="AI173" s="210">
        <f t="shared" si="83"/>
        <v>0</v>
      </c>
      <c r="AJ173" s="234">
        <f t="shared" si="84"/>
        <v>0</v>
      </c>
      <c r="AK173" s="234">
        <f t="shared" si="85"/>
        <v>0</v>
      </c>
      <c r="AM173" s="305">
        <f t="shared" si="100"/>
        <v>0</v>
      </c>
    </row>
  </sheetData>
  <sheetProtection/>
  <mergeCells count="1">
    <mergeCell ref="S8:AK8"/>
  </mergeCells>
  <printOptions gridLines="1" horizontalCentered="1"/>
  <pageMargins left="0.31496062992125984" right="0.1968503937007874" top="0.3937007874015748" bottom="0.3937007874015748" header="0.2362204724409449" footer="0.15748031496062992"/>
  <pageSetup horizontalDpi="600" verticalDpi="600" orientation="landscape" paperSize="9" scale="85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2021-12-28T09:44:10Z</dcterms:modified>
  <cp:category/>
  <cp:version/>
  <cp:contentType/>
  <cp:contentStatus/>
</cp:coreProperties>
</file>